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Contract Assessment and RAS forms\Current CAF &amp; RAS\"/>
    </mc:Choice>
  </mc:AlternateContent>
  <xr:revisionPtr revIDLastSave="0" documentId="10_ncr:140008_{7518E295-DCFF-4190-ABC7-5C73470AB389}" xr6:coauthVersionLast="31" xr6:coauthVersionMax="31" xr10:uidLastSave="{00000000-0000-0000-0000-000000000000}"/>
  <bookViews>
    <workbookView xWindow="0" yWindow="0" windowWidth="28800" windowHeight="11325" activeTab="1"/>
  </bookViews>
  <sheets>
    <sheet name="Sheet1" sheetId="5" r:id="rId1"/>
    <sheet name="RAS" sheetId="4" r:id="rId2"/>
  </sheets>
  <externalReferences>
    <externalReference r:id="rId3"/>
  </externalReferences>
  <definedNames>
    <definedName name="CATEGORIES">#REF!</definedName>
    <definedName name="KEY_MEMBERS">#REF!</definedName>
    <definedName name="List">'[1]5. EL1 Codes'!$B$3:$B$37</definedName>
    <definedName name="_xlnm.Print_Area" localSheetId="1">RAS!$A$1:$L$82</definedName>
  </definedNames>
  <calcPr calcId="179017"/>
</workbook>
</file>

<file path=xl/calcChain.xml><?xml version="1.0" encoding="utf-8"?>
<calcChain xmlns="http://schemas.openxmlformats.org/spreadsheetml/2006/main">
  <c r="K50" i="4" l="1"/>
  <c r="K8" i="4"/>
  <c r="I17" i="4"/>
  <c r="K17" i="4"/>
  <c r="I32" i="4"/>
  <c r="I40" i="4"/>
  <c r="I42" i="4"/>
  <c r="K32" i="4"/>
  <c r="K40" i="4"/>
  <c r="I38" i="4"/>
  <c r="K38" i="4"/>
  <c r="K42" i="4"/>
  <c r="B41" i="4"/>
</calcChain>
</file>

<file path=xl/sharedStrings.xml><?xml version="1.0" encoding="utf-8"?>
<sst xmlns="http://schemas.openxmlformats.org/spreadsheetml/2006/main" count="196" uniqueCount="181">
  <si>
    <t>Budget</t>
  </si>
  <si>
    <t>Description</t>
  </si>
  <si>
    <t>Euro  €</t>
  </si>
  <si>
    <t>Sponsor Income</t>
  </si>
  <si>
    <t>Sponsor Income (Cash)</t>
  </si>
  <si>
    <t>Sponsor Income (In-kind)</t>
  </si>
  <si>
    <t>TCD School Contribution (PI Time)</t>
  </si>
  <si>
    <t>TCD School Cash Contribution</t>
  </si>
  <si>
    <t xml:space="preserve"> A</t>
  </si>
  <si>
    <t>Total Income for TCD</t>
  </si>
  <si>
    <t>Consumables</t>
  </si>
  <si>
    <t>Equipment</t>
  </si>
  <si>
    <t xml:space="preserve">  B</t>
  </si>
  <si>
    <t>Total Direct Expenditure in TCD</t>
  </si>
  <si>
    <r>
      <t xml:space="preserve">TCD </t>
    </r>
    <r>
      <rPr>
        <b/>
        <i/>
        <sz val="12"/>
        <rFont val="Arial"/>
        <family val="2"/>
      </rPr>
      <t>In-Kind</t>
    </r>
    <r>
      <rPr>
        <b/>
        <sz val="12"/>
        <rFont val="Arial"/>
        <family val="2"/>
      </rPr>
      <t xml:space="preserve"> Contribution (Staff Time)</t>
    </r>
  </si>
  <si>
    <t>In-kind Expense</t>
  </si>
  <si>
    <t xml:space="preserve">  C</t>
  </si>
  <si>
    <t>Total Other Expenditure</t>
  </si>
  <si>
    <t>A=B + C</t>
  </si>
  <si>
    <t>Total Value of Contract including any allocation to partners:</t>
  </si>
  <si>
    <t>Authorisation and Approval</t>
  </si>
  <si>
    <t>(The Board approved document “Roles and Responsibilities of Faculty Deans / Heads of School in relation to Financial Matters” sets out that all invoices and reimbursements in excess of €12,500 and under €150,000 must be approved by the Head of School. Any expenditure on one item in excess of €150,000 must be co-signed by the Faculty Dean).</t>
  </si>
  <si>
    <t>Principal Investigator</t>
  </si>
  <si>
    <t xml:space="preserve">Project No. </t>
  </si>
  <si>
    <t xml:space="preserve">Award No. </t>
  </si>
  <si>
    <t>RPAMS No.</t>
  </si>
  <si>
    <t>Indirect Costs</t>
  </si>
  <si>
    <t>Other Currency</t>
  </si>
  <si>
    <t>Limit</t>
  </si>
  <si>
    <t>Faculty Dean</t>
  </si>
  <si>
    <t>Authorisation Level</t>
  </si>
  <si>
    <t>Travel &amp; Subsistence</t>
  </si>
  <si>
    <t>Pay Related Costs</t>
  </si>
  <si>
    <t>Under Recovery</t>
  </si>
  <si>
    <t>Excess of €150,000</t>
  </si>
  <si>
    <t>Under €150,000</t>
  </si>
  <si>
    <t>Hospitality &amp; Entertainment</t>
  </si>
  <si>
    <t>Expenditure</t>
  </si>
  <si>
    <t>Other Expenditure</t>
  </si>
  <si>
    <r>
      <t xml:space="preserve">Head of School or Director of TRI </t>
    </r>
    <r>
      <rPr>
        <b/>
        <sz val="8"/>
        <rFont val="Arial"/>
        <family val="2"/>
      </rPr>
      <t>(if applicable)</t>
    </r>
  </si>
  <si>
    <r>
      <t xml:space="preserve">Please list the members who can  approve invoices and reimbursements for this project </t>
    </r>
    <r>
      <rPr>
        <b/>
        <sz val="10"/>
        <rFont val="Arial"/>
        <family val="2"/>
      </rPr>
      <t>(Authorisation levels 1 &amp; 2 only)</t>
    </r>
  </si>
  <si>
    <t>I confirm that I am responsible for the financial administration of this contract and that the grant will be completed within budget. I will make timely returns to the funding agency and will adhere to both the funding agency’s Terms and Conditions and TCD’s internal procedures in relation to this grant.</t>
  </si>
  <si>
    <r>
      <t xml:space="preserve">If the PI does not hold a full-time permanent / indefinite duration Lecturer/Professor position an astrisk (*) will be added to the grant name, alternatively to have the grant set up in your own name only, please complete the Contract Staff Sign-off Sheet at:  </t>
    </r>
    <r>
      <rPr>
        <b/>
        <sz val="10"/>
        <color indexed="30"/>
        <rFont val="Arial"/>
        <family val="2"/>
      </rPr>
      <t>https://www.tcd.ie/research_innovation/assets/doc/rdo/sof-contractstaff.doc</t>
    </r>
  </si>
  <si>
    <t>FX conversion will be carried out by the Financial Services Division</t>
  </si>
  <si>
    <r>
      <t xml:space="preserve">Total Expenditure for TCD </t>
    </r>
    <r>
      <rPr>
        <b/>
        <sz val="10"/>
        <rFont val="Arial"/>
        <family val="2"/>
      </rPr>
      <t>(must equal Total Income)</t>
    </r>
  </si>
  <si>
    <t>Income</t>
  </si>
  <si>
    <t>Please state If contract is in a Foreign currency</t>
  </si>
  <si>
    <t>Role</t>
  </si>
  <si>
    <t>Name</t>
  </si>
  <si>
    <t>Please select an option from drop down list</t>
  </si>
  <si>
    <t>Botany</t>
  </si>
  <si>
    <t>Business &amp; Administrative Studies</t>
  </si>
  <si>
    <t>C.L.C.S.</t>
  </si>
  <si>
    <t>CentreFor Medical Gerontology</t>
  </si>
  <si>
    <t>Chemistry</t>
  </si>
  <si>
    <t>Civil, Struct &amp; Env. Eng.</t>
  </si>
  <si>
    <t>Classics</t>
  </si>
  <si>
    <t>Clin Speech &amp; Language Studies</t>
  </si>
  <si>
    <t>Clinical Microbiology</t>
  </si>
  <si>
    <t>Computer Science</t>
  </si>
  <si>
    <t>CRANN</t>
  </si>
  <si>
    <t>Dental Science</t>
  </si>
  <si>
    <t>Drama</t>
  </si>
  <si>
    <t>Economics</t>
  </si>
  <si>
    <t>Education</t>
  </si>
  <si>
    <t>Electronic &amp; Elect. Engineering</t>
  </si>
  <si>
    <t>English</t>
  </si>
  <si>
    <t>Genetics</t>
  </si>
  <si>
    <t>Geography</t>
  </si>
  <si>
    <t>Geology</t>
  </si>
  <si>
    <t>German</t>
  </si>
  <si>
    <t>Haematology</t>
  </si>
  <si>
    <t>Hispanic Studies</t>
  </si>
  <si>
    <t>Histopathology</t>
  </si>
  <si>
    <t>History</t>
  </si>
  <si>
    <t>Irish School of Ecumenics</t>
  </si>
  <si>
    <t>Long Room Hub</t>
  </si>
  <si>
    <t>Mechanical &amp; Manuf. Eng</t>
  </si>
  <si>
    <t>Microbiology</t>
  </si>
  <si>
    <t>Music</t>
  </si>
  <si>
    <t>Nursing</t>
  </si>
  <si>
    <t>Obstetrics</t>
  </si>
  <si>
    <t>Occupational Therapy</t>
  </si>
  <si>
    <t>Pharmacology &amp; Therapeutics</t>
  </si>
  <si>
    <t>Pharmacy</t>
  </si>
  <si>
    <t>Philosophy</t>
  </si>
  <si>
    <t>Physics</t>
  </si>
  <si>
    <t>Physiology</t>
  </si>
  <si>
    <t>Physiotherapy</t>
  </si>
  <si>
    <t>Political Science</t>
  </si>
  <si>
    <t>Psychiatry</t>
  </si>
  <si>
    <t>Psychology</t>
  </si>
  <si>
    <t>Public Health &amp; Primary Care</t>
  </si>
  <si>
    <t>Pure &amp; Applied Mathematics</t>
  </si>
  <si>
    <t>Radiation Therapy</t>
  </si>
  <si>
    <t>Science Gallery</t>
  </si>
  <si>
    <t>Social Studies</t>
  </si>
  <si>
    <t>Sociology</t>
  </si>
  <si>
    <t>Statistics</t>
  </si>
  <si>
    <t>Surgery</t>
  </si>
  <si>
    <t>Zoology</t>
  </si>
  <si>
    <t>Irish</t>
  </si>
  <si>
    <t>French</t>
  </si>
  <si>
    <t>Italian</t>
  </si>
  <si>
    <t>Russian</t>
  </si>
  <si>
    <t>Near &amp; Middle Eastern Studies</t>
  </si>
  <si>
    <t>Religions and Theology</t>
  </si>
  <si>
    <t>Biology</t>
  </si>
  <si>
    <t>Anatomy</t>
  </si>
  <si>
    <t>Paediatrics</t>
  </si>
  <si>
    <t>Molecular Medicine Ireland</t>
  </si>
  <si>
    <t>Organisation</t>
  </si>
  <si>
    <t>Relevant cost centre i.e. TCD Organisation / TCD Discipline</t>
  </si>
  <si>
    <r>
      <t xml:space="preserve">List of Expenditure Categories </t>
    </r>
    <r>
      <rPr>
        <b/>
        <sz val="8"/>
        <rFont val="Arial"/>
        <family val="2"/>
      </rPr>
      <t>(if Applicable)</t>
    </r>
  </si>
  <si>
    <t>2. Research Stipends / Studentships</t>
  </si>
  <si>
    <t xml:space="preserve">3. Permanent TCD Staff (if applicable)                           </t>
  </si>
  <si>
    <t>1. Contract Staff</t>
  </si>
  <si>
    <t>Academic Fees</t>
  </si>
  <si>
    <t>Research Subcontractors</t>
  </si>
  <si>
    <t>Access to view Financial Reports</t>
  </si>
  <si>
    <t>Staff ID Number</t>
  </si>
  <si>
    <t>Reporting Key Member</t>
  </si>
  <si>
    <t>Centre Telecoms Value Chain Driven Res</t>
  </si>
  <si>
    <t>CentreFor Gender &amp; Womens Studies</t>
  </si>
  <si>
    <t>High Performance Computing Centre</t>
  </si>
  <si>
    <t>History of Art</t>
  </si>
  <si>
    <t>Inst International Integration Studies</t>
  </si>
  <si>
    <t>Law School</t>
  </si>
  <si>
    <t>Library</t>
  </si>
  <si>
    <t>Loyolo Institute</t>
  </si>
  <si>
    <t>School of  Drama,Film &amp; Music</t>
  </si>
  <si>
    <t>School of  Language, Lit &amp; Cult Stud</t>
  </si>
  <si>
    <t>School of Linguistic, Speech &amp; Comm.</t>
  </si>
  <si>
    <t>Trinity Biomedical Sciences Institute (TBSI)</t>
  </si>
  <si>
    <t>Trinity Institute of Neurosciences-TCIN</t>
  </si>
  <si>
    <t>Organisation Code</t>
  </si>
  <si>
    <t>-</t>
  </si>
  <si>
    <t>Advertising</t>
  </si>
  <si>
    <t>Affiliation Membership Fees</t>
  </si>
  <si>
    <t>Animals</t>
  </si>
  <si>
    <t>Auditors Fees</t>
  </si>
  <si>
    <t>AVMS Equipment</t>
  </si>
  <si>
    <t>Booking of Equipment</t>
  </si>
  <si>
    <t>Books Periodicals Other Print</t>
  </si>
  <si>
    <t>Computer Consumables</t>
  </si>
  <si>
    <t>Conference Seminar Fees</t>
  </si>
  <si>
    <t>Consultancy Fees</t>
  </si>
  <si>
    <t>Duplicating and Copying</t>
  </si>
  <si>
    <t>Equipment Rental Lease Other</t>
  </si>
  <si>
    <t>Financial CoOrd Non Pay Cost</t>
  </si>
  <si>
    <t>Hazardous Waste Disposal</t>
  </si>
  <si>
    <t>Hospitality and Entertainment</t>
  </si>
  <si>
    <t>Lab Consumables</t>
  </si>
  <si>
    <t>Maintenance of  Equipment</t>
  </si>
  <si>
    <t>Marketing Costs</t>
  </si>
  <si>
    <t>Mobile phone Calls Charges</t>
  </si>
  <si>
    <t>Periodicals</t>
  </si>
  <si>
    <t>Printing</t>
  </si>
  <si>
    <t>Professional Fees</t>
  </si>
  <si>
    <t>Protection of Knowledge</t>
  </si>
  <si>
    <t>Recruitment Costs</t>
  </si>
  <si>
    <t>Refurbishment</t>
  </si>
  <si>
    <r>
      <t xml:space="preserve">Research Administration </t>
    </r>
    <r>
      <rPr>
        <b/>
        <sz val="10"/>
        <rFont val="Arial"/>
        <family val="2"/>
      </rPr>
      <t>(Office use only)</t>
    </r>
  </si>
  <si>
    <t>Name of Lead Principal Investigator</t>
  </si>
  <si>
    <t>Name of Co- Principal Investigator (if applicable)</t>
  </si>
  <si>
    <t>To be completed by the Projects Accounting Section</t>
  </si>
  <si>
    <t>Name (Print Clearly Please- only 1 person per level)</t>
  </si>
  <si>
    <r>
      <t>Financial Services Division, Trinity College Dublin, the University of Dublin
Research Contract &amp; Account Set-up Application Form</t>
    </r>
    <r>
      <rPr>
        <sz val="18"/>
        <rFont val="Arial"/>
        <family val="2"/>
      </rPr>
      <t xml:space="preserve">                                                                                                                            </t>
    </r>
  </si>
  <si>
    <r>
      <t>Financial Services Division, Trinity College Dublin, the University of Dublin
Research Account Set-up Application Form</t>
    </r>
    <r>
      <rPr>
        <sz val="18"/>
        <rFont val="Arial"/>
        <family val="2"/>
      </rPr>
      <t xml:space="preserve">                                                                                                                                 </t>
    </r>
  </si>
  <si>
    <t>Immunology (School of Medicine)</t>
  </si>
  <si>
    <t>Biochemistry (School of Biochemistry &amp; Immunology)</t>
  </si>
  <si>
    <t>Trinity Translational Medicine Institute</t>
  </si>
  <si>
    <t>Immunology (School of Biochemistry &amp; Immunology)</t>
  </si>
  <si>
    <t>Innovation Hub</t>
  </si>
  <si>
    <t xml:space="preserve">Clinical Medicine Tallaght </t>
  </si>
  <si>
    <t>Clinical Medicine Neurology</t>
  </si>
  <si>
    <t>Clinical Medicine Nephrology</t>
  </si>
  <si>
    <t>Clinical Medicine - TBSI</t>
  </si>
  <si>
    <t xml:space="preserve">Diagnostic Services </t>
  </si>
  <si>
    <t>Dissemination Costs</t>
  </si>
  <si>
    <t>Clinical Medicine SJH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</si>
</sst>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€&quot;#,##0;[Red]\-&quot;€&quot;#,##0"/>
    <numFmt numFmtId="43" formatCode="_-* #,##0.00_-;\-* #,##0.00_-;_-* &quot;-&quot;??_-;_-@_-"/>
    <numFmt numFmtId="164" formatCode="&quot;€&quot;#,##0.00"/>
  </numFmts>
  <fonts count="28" x14ac:knownFonts="1">
    <font>
      <sz val="11"/>
      <color theme="1"/>
      <name val="Calibri"/>
      <family val="2"/>
      <scheme val="minor"/>
    </font>
    <font>
      <sz val="20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0"/>
      <color indexed="3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i/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4" tint="-0.249977111117893"/>
      </right>
      <top/>
      <bottom style="thin">
        <color theme="4" tint="-0.249977111117893"/>
      </bottom>
      <diagonal/>
    </border>
  </borders>
  <cellStyleXfs count="3">
    <xf numFmtId="0" fontId="0" fillId="0" borderId="0"/>
    <xf numFmtId="43" fontId="18" fillId="0" borderId="0" applyFont="0" applyFill="0" applyBorder="0" applyAlignment="0" applyProtection="0"/>
    <xf numFmtId="0" fontId="18" fillId="0" borderId="0"/>
  </cellStyleXfs>
  <cellXfs count="231">
    <xf numFmtId="0" fontId="0" fillId="0" borderId="0" xfId="0"/>
    <xf numFmtId="0" fontId="8" fillId="0" borderId="1" xfId="0" applyFont="1" applyBorder="1" applyAlignment="1" applyProtection="1">
      <alignment horizontal="left" wrapText="1"/>
    </xf>
    <xf numFmtId="0" fontId="8" fillId="0" borderId="0" xfId="0" applyFont="1" applyBorder="1" applyAlignment="1" applyProtection="1"/>
    <xf numFmtId="0" fontId="20" fillId="0" borderId="0" xfId="0" applyFont="1"/>
    <xf numFmtId="0" fontId="9" fillId="0" borderId="0" xfId="0" applyFont="1" applyBorder="1" applyAlignment="1" applyProtection="1">
      <alignment horizontal="left" wrapText="1"/>
    </xf>
    <xf numFmtId="0" fontId="2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49" fontId="9" fillId="0" borderId="0" xfId="1" applyNumberFormat="1" applyFont="1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20" fillId="0" borderId="0" xfId="0" applyFont="1" applyAlignment="1">
      <alignment vertical="center"/>
    </xf>
    <xf numFmtId="0" fontId="20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/>
    </xf>
    <xf numFmtId="49" fontId="2" fillId="0" borderId="0" xfId="1" applyNumberFormat="1" applyFont="1" applyBorder="1" applyAlignment="1" applyProtection="1">
      <alignment vertical="center" wrapText="1"/>
      <protection locked="0"/>
    </xf>
    <xf numFmtId="164" fontId="9" fillId="0" borderId="3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22" fillId="0" borderId="0" xfId="0" applyFont="1" applyFill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9" fillId="0" borderId="0" xfId="0" applyFont="1" applyBorder="1" applyAlignment="1" applyProtection="1">
      <alignment horizontal="left" vertical="center" wrapText="1"/>
    </xf>
    <xf numFmtId="49" fontId="9" fillId="0" borderId="0" xfId="1" applyNumberFormat="1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6" fontId="8" fillId="3" borderId="10" xfId="0" applyNumberFormat="1" applyFont="1" applyFill="1" applyBorder="1" applyAlignment="1" applyProtection="1">
      <alignment horizontal="center" vertical="center"/>
      <protection locked="0"/>
    </xf>
    <xf numFmtId="6" fontId="8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</xf>
    <xf numFmtId="0" fontId="20" fillId="0" borderId="1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4" fillId="3" borderId="10" xfId="0" applyFont="1" applyFill="1" applyBorder="1" applyAlignment="1" applyProtection="1">
      <alignment horizontal="center" vertical="center" wrapText="1"/>
    </xf>
    <xf numFmtId="0" fontId="23" fillId="0" borderId="1" xfId="0" applyFont="1" applyBorder="1" applyAlignment="1">
      <alignment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2" xfId="0" applyFont="1" applyBorder="1" applyAlignment="1" applyProtection="1">
      <alignment horizontal="left" vertical="center"/>
    </xf>
    <xf numFmtId="0" fontId="20" fillId="0" borderId="0" xfId="0" applyFont="1" applyBorder="1" applyAlignment="1">
      <alignment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0" fontId="4" fillId="0" borderId="8" xfId="0" applyFont="1" applyFill="1" applyBorder="1" applyAlignment="1" applyProtection="1">
      <alignment vertical="center" wrapText="1"/>
    </xf>
    <xf numFmtId="0" fontId="0" fillId="0" borderId="8" xfId="0" applyFill="1" applyBorder="1" applyAlignment="1">
      <alignment vertical="center" wrapText="1"/>
    </xf>
    <xf numFmtId="4" fontId="9" fillId="0" borderId="8" xfId="1" applyNumberFormat="1" applyFont="1" applyFill="1" applyBorder="1" applyAlignment="1" applyProtection="1">
      <alignment horizontal="right" vertical="center" wrapText="1"/>
    </xf>
    <xf numFmtId="164" fontId="9" fillId="0" borderId="8" xfId="1" applyNumberFormat="1" applyFont="1" applyFill="1" applyBorder="1" applyAlignment="1" applyProtection="1">
      <alignment horizontal="right"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/>
    </xf>
    <xf numFmtId="0" fontId="6" fillId="0" borderId="6" xfId="0" applyFont="1" applyFill="1" applyBorder="1" applyAlignment="1" applyProtection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6" fillId="0" borderId="6" xfId="0" applyFont="1" applyFill="1" applyBorder="1" applyAlignment="1" applyProtection="1">
      <alignment horizontal="left" vertical="center"/>
    </xf>
    <xf numFmtId="0" fontId="0" fillId="0" borderId="8" xfId="0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6" fillId="0" borderId="8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vertical="center"/>
    </xf>
    <xf numFmtId="0" fontId="24" fillId="0" borderId="0" xfId="0" applyFont="1"/>
    <xf numFmtId="0" fontId="18" fillId="0" borderId="0" xfId="2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4" borderId="10" xfId="0" applyFont="1" applyFill="1" applyBorder="1" applyAlignment="1" applyProtection="1">
      <alignment horizontal="left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right" vertical="center" wrapText="1"/>
    </xf>
    <xf numFmtId="0" fontId="22" fillId="0" borderId="0" xfId="0" applyFont="1" applyFill="1" applyAlignment="1" applyProtection="1">
      <alignment horizontal="left" vertical="center"/>
      <protection hidden="1"/>
    </xf>
    <xf numFmtId="0" fontId="16" fillId="0" borderId="0" xfId="0" quotePrefix="1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1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0" fillId="0" borderId="19" xfId="0" applyFont="1" applyBorder="1"/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0" fillId="4" borderId="12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4" fontId="9" fillId="2" borderId="4" xfId="0" applyNumberFormat="1" applyFont="1" applyFill="1" applyBorder="1" applyAlignment="1" applyProtection="1">
      <alignment horizontal="right" vertical="center" wrapText="1"/>
    </xf>
    <xf numFmtId="164" fontId="9" fillId="2" borderId="3" xfId="0" applyNumberFormat="1" applyFont="1" applyFill="1" applyBorder="1" applyAlignment="1" applyProtection="1">
      <alignment horizontal="right" vertical="center" wrapText="1"/>
    </xf>
    <xf numFmtId="164" fontId="9" fillId="2" borderId="4" xfId="0" applyNumberFormat="1" applyFont="1" applyFill="1" applyBorder="1" applyAlignment="1" applyProtection="1">
      <alignment horizontal="right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4" fontId="9" fillId="0" borderId="10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3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4" fillId="3" borderId="10" xfId="0" applyFont="1" applyFill="1" applyBorder="1" applyAlignment="1" applyProtection="1">
      <alignment vertical="center" wrapText="1"/>
    </xf>
    <xf numFmtId="0" fontId="0" fillId="3" borderId="10" xfId="0" applyFill="1" applyBorder="1" applyAlignment="1">
      <alignment vertical="center" wrapText="1"/>
    </xf>
    <xf numFmtId="164" fontId="9" fillId="0" borderId="10" xfId="1" applyNumberFormat="1" applyFont="1" applyFill="1" applyBorder="1" applyAlignment="1" applyProtection="1">
      <alignment horizontal="right" vertical="center" wrapText="1"/>
      <protection locked="0"/>
    </xf>
    <xf numFmtId="4" fontId="9" fillId="2" borderId="10" xfId="1" applyNumberFormat="1" applyFont="1" applyFill="1" applyBorder="1" applyAlignment="1" applyProtection="1">
      <alignment horizontal="right" vertical="center" wrapText="1"/>
    </xf>
    <xf numFmtId="164" fontId="9" fillId="2" borderId="10" xfId="1" applyNumberFormat="1" applyFont="1" applyFill="1" applyBorder="1" applyAlignment="1" applyProtection="1">
      <alignment horizontal="right" vertical="center" wrapText="1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4" fontId="9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Border="1" applyAlignment="1">
      <alignment horizontal="right" vertical="center" wrapText="1"/>
    </xf>
    <xf numFmtId="4" fontId="9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9" fillId="3" borderId="12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0" fontId="4" fillId="3" borderId="16" xfId="0" applyFont="1" applyFill="1" applyBorder="1" applyAlignment="1" applyProtection="1">
      <alignment vertical="center" wrapText="1"/>
    </xf>
    <xf numFmtId="0" fontId="0" fillId="3" borderId="17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4" fontId="9" fillId="2" borderId="4" xfId="1" applyNumberFormat="1" applyFont="1" applyFill="1" applyBorder="1" applyAlignment="1" applyProtection="1">
      <alignment horizontal="right" vertical="center" wrapText="1"/>
    </xf>
    <xf numFmtId="0" fontId="4" fillId="3" borderId="16" xfId="0" applyFont="1" applyFill="1" applyBorder="1" applyAlignment="1" applyProtection="1">
      <alignment horizontal="left" vertical="center" wrapText="1"/>
      <protection locked="0"/>
    </xf>
    <xf numFmtId="1" fontId="4" fillId="3" borderId="14" xfId="1" applyNumberFormat="1" applyFont="1" applyFill="1" applyBorder="1" applyAlignment="1" applyProtection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vertical="center"/>
    </xf>
    <xf numFmtId="0" fontId="4" fillId="3" borderId="14" xfId="0" applyFont="1" applyFill="1" applyBorder="1" applyAlignment="1" applyProtection="1">
      <alignment horizontal="center" vertical="center" wrapText="1"/>
    </xf>
    <xf numFmtId="0" fontId="0" fillId="3" borderId="15" xfId="0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4" fontId="9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0" fillId="0" borderId="1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0" fillId="4" borderId="10" xfId="0" applyFill="1" applyBorder="1" applyAlignment="1">
      <alignment vertical="center" wrapText="1"/>
    </xf>
    <xf numFmtId="0" fontId="5" fillId="4" borderId="10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horizontal="center" vertical="center" wrapText="1"/>
    </xf>
    <xf numFmtId="0" fontId="20" fillId="0" borderId="9" xfId="0" applyFont="1" applyBorder="1" applyAlignment="1" applyProtection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9" xfId="0" applyFont="1" applyBorder="1" applyAlignment="1" applyProtection="1">
      <alignment vertical="center" wrapText="1"/>
    </xf>
    <xf numFmtId="0" fontId="4" fillId="4" borderId="3" xfId="0" applyFont="1" applyFill="1" applyBorder="1" applyAlignment="1" applyProtection="1">
      <alignment horizontal="left" vertical="center" wrapText="1"/>
    </xf>
    <xf numFmtId="0" fontId="4" fillId="4" borderId="12" xfId="0" applyFont="1" applyFill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9" fillId="0" borderId="3" xfId="0" applyFont="1" applyBorder="1" applyAlignment="1" applyProtection="1">
      <alignment horizontal="left" vertical="center" wrapText="1"/>
    </xf>
    <xf numFmtId="0" fontId="21" fillId="0" borderId="12" xfId="0" applyFont="1" applyBorder="1" applyAlignment="1">
      <alignment vertical="center" wrapText="1"/>
    </xf>
    <xf numFmtId="49" fontId="9" fillId="0" borderId="3" xfId="1" applyNumberFormat="1" applyFont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5" fillId="4" borderId="4" xfId="0" applyFont="1" applyFill="1" applyBorder="1" applyAlignment="1">
      <alignment vertical="center" wrapText="1"/>
    </xf>
    <xf numFmtId="0" fontId="26" fillId="0" borderId="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5" fillId="4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wrapText="1"/>
    </xf>
    <xf numFmtId="6" fontId="9" fillId="0" borderId="0" xfId="0" applyNumberFormat="1" applyFont="1" applyFill="1" applyBorder="1" applyAlignment="1" applyProtection="1">
      <alignment horizontal="center" vertical="center"/>
      <protection locked="0"/>
    </xf>
    <xf numFmtId="6" fontId="9" fillId="0" borderId="2" xfId="0" applyNumberFormat="1" applyFont="1" applyFill="1" applyBorder="1" applyAlignment="1" applyProtection="1">
      <alignment horizontal="center" vertical="center"/>
      <protection locked="0"/>
    </xf>
    <xf numFmtId="0" fontId="25" fillId="3" borderId="3" xfId="0" applyFont="1" applyFill="1" applyBorder="1" applyAlignment="1">
      <alignment horizontal="left" vertical="center" wrapText="1"/>
    </xf>
    <xf numFmtId="0" fontId="25" fillId="3" borderId="12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/>
    </xf>
    <xf numFmtId="0" fontId="25" fillId="0" borderId="12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/>
    </xf>
    <xf numFmtId="0" fontId="0" fillId="4" borderId="12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0" fillId="0" borderId="12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3" xfId="0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4" xfId="0" applyFill="1" applyBorder="1" applyAlignment="1">
      <alignment wrapText="1"/>
    </xf>
    <xf numFmtId="49" fontId="8" fillId="0" borderId="11" xfId="0" applyNumberFormat="1" applyFont="1" applyBorder="1" applyAlignment="1" applyProtection="1">
      <alignment vertical="center" wrapText="1"/>
    </xf>
    <xf numFmtId="49" fontId="8" fillId="0" borderId="8" xfId="0" applyNumberFormat="1" applyFont="1" applyBorder="1" applyAlignment="1" applyProtection="1">
      <alignment vertical="center" wrapText="1"/>
    </xf>
    <xf numFmtId="49" fontId="8" fillId="0" borderId="9" xfId="0" applyNumberFormat="1" applyFont="1" applyBorder="1" applyAlignment="1" applyProtection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horizontal="left" vertical="center" wrapText="1"/>
    </xf>
    <xf numFmtId="0" fontId="8" fillId="0" borderId="9" xfId="0" applyFont="1" applyBorder="1" applyAlignment="1" applyProtection="1">
      <alignment horizontal="left" vertical="center" wrapText="1"/>
    </xf>
    <xf numFmtId="0" fontId="4" fillId="4" borderId="4" xfId="0" applyFont="1" applyFill="1" applyBorder="1" applyAlignment="1" applyProtection="1">
      <alignment horizontal="left" vertical="center" wrapText="1"/>
    </xf>
    <xf numFmtId="0" fontId="25" fillId="4" borderId="12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8" fillId="3" borderId="12" xfId="0" applyFont="1" applyFill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12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12" xfId="0" applyFont="1" applyFill="1" applyBorder="1" applyAlignment="1" applyProtection="1">
      <alignment horizontal="left" vertical="center"/>
      <protection locked="0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26" fillId="0" borderId="12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0" fontId="4" fillId="0" borderId="7" xfId="0" applyFont="1" applyBorder="1" applyAlignment="1" applyProtection="1">
      <alignment wrapText="1"/>
    </xf>
    <xf numFmtId="0" fontId="1" fillId="0" borderId="8" xfId="0" applyFont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wrapText="1"/>
    </xf>
    <xf numFmtId="0" fontId="9" fillId="0" borderId="12" xfId="0" applyFont="1" applyBorder="1" applyAlignment="1" applyProtection="1">
      <alignment horizontal="left" wrapText="1"/>
    </xf>
    <xf numFmtId="0" fontId="9" fillId="0" borderId="4" xfId="0" applyFont="1" applyBorder="1" applyAlignment="1" applyProtection="1">
      <alignment horizontal="left" wrapText="1"/>
    </xf>
    <xf numFmtId="49" fontId="9" fillId="0" borderId="3" xfId="1" applyNumberFormat="1" applyFont="1" applyBorder="1" applyAlignment="1" applyProtection="1">
      <alignment wrapText="1"/>
      <protection locked="0"/>
    </xf>
    <xf numFmtId="49" fontId="9" fillId="0" borderId="4" xfId="1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</cellXfs>
  <cellStyles count="3">
    <cellStyle name="Comma" xfId="1" builtinId="3"/>
    <cellStyle name="Normal" xfId="0" builtinId="0"/>
    <cellStyle name="Normal 1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42</xdr:row>
      <xdr:rowOff>171450</xdr:rowOff>
    </xdr:from>
    <xdr:to>
      <xdr:col>11</xdr:col>
      <xdr:colOff>1019175</xdr:colOff>
      <xdr:row>42</xdr:row>
      <xdr:rowOff>838200</xdr:rowOff>
    </xdr:to>
    <xdr:sp macro="" textlink="">
      <xdr:nvSpPr>
        <xdr:cNvPr id="3" name="Text Box 105">
          <a:extLst>
            <a:ext uri="{FF2B5EF4-FFF2-40B4-BE49-F238E27FC236}">
              <a16:creationId xmlns:a16="http://schemas.microsoft.com/office/drawing/2014/main" id="{0160A6E3-653B-40DC-85DA-C42A4B291496}"/>
            </a:ext>
          </a:extLst>
        </xdr:cNvPr>
        <xdr:cNvSpPr txBox="1">
          <a:spLocks noChangeArrowheads="1"/>
        </xdr:cNvSpPr>
      </xdr:nvSpPr>
      <xdr:spPr bwMode="auto">
        <a:xfrm>
          <a:off x="7667625" y="15963900"/>
          <a:ext cx="1857375" cy="666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I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Please address all queries on this form to:</a:t>
          </a:r>
        </a:p>
        <a:p>
          <a:pPr algn="l" rtl="0">
            <a:defRPr sz="1000"/>
          </a:pPr>
          <a:r>
            <a:rPr lang="en-IE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Resadmin@tcd.ie</a:t>
          </a:r>
        </a:p>
      </xdr:txBody>
    </xdr:sp>
    <xdr:clientData/>
  </xdr:twoCellAnchor>
  <xdr:twoCellAnchor>
    <xdr:from>
      <xdr:col>10</xdr:col>
      <xdr:colOff>76200</xdr:colOff>
      <xdr:row>0</xdr:row>
      <xdr:rowOff>66675</xdr:rowOff>
    </xdr:from>
    <xdr:to>
      <xdr:col>11</xdr:col>
      <xdr:colOff>933450</xdr:colOff>
      <xdr:row>0</xdr:row>
      <xdr:rowOff>733425</xdr:rowOff>
    </xdr:to>
    <xdr:sp macro="" textlink="">
      <xdr:nvSpPr>
        <xdr:cNvPr id="13" name="Text Box 104">
          <a:extLst>
            <a:ext uri="{FF2B5EF4-FFF2-40B4-BE49-F238E27FC236}">
              <a16:creationId xmlns:a16="http://schemas.microsoft.com/office/drawing/2014/main" id="{46254CC7-2A02-4DE0-8167-5EF58E67E984}"/>
            </a:ext>
          </a:extLst>
        </xdr:cNvPr>
        <xdr:cNvSpPr txBox="1">
          <a:spLocks noChangeArrowheads="1"/>
        </xdr:cNvSpPr>
      </xdr:nvSpPr>
      <xdr:spPr bwMode="auto">
        <a:xfrm>
          <a:off x="7581900" y="66675"/>
          <a:ext cx="1857375" cy="666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I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Please address all queries on this form to:</a:t>
          </a:r>
        </a:p>
        <a:p>
          <a:pPr algn="l" rtl="0">
            <a:defRPr sz="1000"/>
          </a:pPr>
          <a:r>
            <a:rPr lang="en-IE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Resadmin@tcd.ie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83</xdr:row>
          <xdr:rowOff>0</xdr:rowOff>
        </xdr:from>
        <xdr:to>
          <xdr:col>4</xdr:col>
          <xdr:colOff>247650</xdr:colOff>
          <xdr:row>86</xdr:row>
          <xdr:rowOff>152400</xdr:rowOff>
        </xdr:to>
        <xdr:sp macro="" textlink="">
          <xdr:nvSpPr>
            <xdr:cNvPr id="4113" name="Button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FFDC7078-17C0-4BB4-8C01-59036D754E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IE" sz="1200" b="1" i="0" u="none" strike="noStrike" baseline="0">
                  <a:solidFill>
                    <a:srgbClr val="000000"/>
                  </a:solidFill>
                  <a:latin typeface="Calibri"/>
                </a:rPr>
                <a:t>Print Budget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123825</xdr:colOff>
          <xdr:row>83</xdr:row>
          <xdr:rowOff>0</xdr:rowOff>
        </xdr:from>
        <xdr:to>
          <xdr:col>11</xdr:col>
          <xdr:colOff>419100</xdr:colOff>
          <xdr:row>86</xdr:row>
          <xdr:rowOff>152400</xdr:rowOff>
        </xdr:to>
        <xdr:sp macro="" textlink="">
          <xdr:nvSpPr>
            <xdr:cNvPr id="4126" name="Button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8FDE7A4-FA83-42D8-97CD-6E2AA8B2C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IE" sz="1200" b="1" i="0" u="none" strike="noStrike" baseline="0">
                  <a:solidFill>
                    <a:srgbClr val="000000"/>
                  </a:solidFill>
                  <a:latin typeface="Calibri"/>
                </a:rPr>
                <a:t>Print Both Forms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83</xdr:row>
          <xdr:rowOff>0</xdr:rowOff>
        </xdr:from>
        <xdr:to>
          <xdr:col>8</xdr:col>
          <xdr:colOff>76200</xdr:colOff>
          <xdr:row>86</xdr:row>
          <xdr:rowOff>152400</xdr:rowOff>
        </xdr:to>
        <xdr:sp macro="" textlink="">
          <xdr:nvSpPr>
            <xdr:cNvPr id="4259" name="Button 163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CDA46EA4-8943-4AF9-B642-C5AD69FD8B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IE" sz="1200" b="1" i="0" u="none" strike="noStrike" baseline="0">
                  <a:solidFill>
                    <a:srgbClr val="000000"/>
                  </a:solidFill>
                  <a:latin typeface="Calibri"/>
                </a:rPr>
                <a:t>Print Authorisation Form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jballent\AppData\Local\Temp\Research%20Account%20Set%20Up%20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"/>
      <sheetName val="Data"/>
      <sheetName val="School_Discipline"/>
      <sheetName val="5. EL1 Codes"/>
      <sheetName val="Sheet2"/>
    </sheetNames>
    <sheetDataSet>
      <sheetData sheetId="0"/>
      <sheetData sheetId="1"/>
      <sheetData sheetId="2"/>
      <sheetData sheetId="3">
        <row r="3">
          <cell r="B3" t="str">
            <v>Affiliation/Membership Fees</v>
          </cell>
        </row>
        <row r="4">
          <cell r="B4" t="str">
            <v>Animals</v>
          </cell>
        </row>
        <row r="5">
          <cell r="B5" t="str">
            <v>Audit Cert Costs</v>
          </cell>
        </row>
        <row r="6">
          <cell r="B6" t="str">
            <v>Books, Journals and Maps</v>
          </cell>
        </row>
        <row r="7">
          <cell r="B7" t="str">
            <v>Computer Equipment Purchases</v>
          </cell>
        </row>
        <row r="8">
          <cell r="B8" t="str">
            <v>Computer Software Purchases</v>
          </cell>
        </row>
        <row r="9">
          <cell r="B9" t="str">
            <v>Conference/Seminar Fees</v>
          </cell>
        </row>
        <row r="10">
          <cell r="B10" t="str">
            <v>Consultancy Fees</v>
          </cell>
        </row>
        <row r="11">
          <cell r="B11" t="str">
            <v>Electronic Equipment</v>
          </cell>
        </row>
        <row r="12">
          <cell r="B12" t="str">
            <v>Engineering Equipment</v>
          </cell>
        </row>
        <row r="13">
          <cell r="B13" t="str">
            <v>Financial Co-ord. Csts (Non-Pay)</v>
          </cell>
        </row>
        <row r="14">
          <cell r="B14" t="str">
            <v>Financial Co-Ordination Non-Pay Cost</v>
          </cell>
        </row>
        <row r="15">
          <cell r="B15" t="str">
            <v>Hospitality &amp; Entertainment Expenses</v>
          </cell>
        </row>
        <row r="16">
          <cell r="B16" t="str">
            <v>Maintenance of Equipment</v>
          </cell>
        </row>
        <row r="17">
          <cell r="B17" t="str">
            <v>Medical Equipment</v>
          </cell>
        </row>
        <row r="18">
          <cell r="B18" t="str">
            <v>Misc Advertising</v>
          </cell>
        </row>
        <row r="19">
          <cell r="B19" t="str">
            <v>Office Equipment Purchases</v>
          </cell>
        </row>
        <row r="20">
          <cell r="B20" t="str">
            <v>Office Furniture/Fittings Purchases</v>
          </cell>
        </row>
        <row r="21">
          <cell r="B21" t="str">
            <v>Petty Cash</v>
          </cell>
        </row>
        <row r="22">
          <cell r="B22" t="str">
            <v>Printer/Computer Peripherals Purch</v>
          </cell>
        </row>
        <row r="23">
          <cell r="B23" t="str">
            <v>Printing and Stationery</v>
          </cell>
        </row>
        <row r="24">
          <cell r="B24" t="str">
            <v>Protection of Knowledge</v>
          </cell>
        </row>
        <row r="25">
          <cell r="B25" t="str">
            <v>Public Relations Costs</v>
          </cell>
        </row>
        <row r="26">
          <cell r="B26" t="str">
            <v>Publications</v>
          </cell>
        </row>
        <row r="27">
          <cell r="B27" t="str">
            <v>Recruitment Costs</v>
          </cell>
        </row>
        <row r="28">
          <cell r="B28" t="str">
            <v>Refurbishment</v>
          </cell>
        </row>
        <row r="29">
          <cell r="B29" t="str">
            <v>Rental of Equipment</v>
          </cell>
        </row>
        <row r="30">
          <cell r="B30" t="str">
            <v>Sampling/Analysis</v>
          </cell>
        </row>
        <row r="31">
          <cell r="B31" t="str">
            <v>Scientific Equipment Purchases</v>
          </cell>
        </row>
        <row r="32">
          <cell r="B32" t="str">
            <v>Staff Field Expenses</v>
          </cell>
        </row>
        <row r="33">
          <cell r="B33" t="str">
            <v>Staff Removal Expenses</v>
          </cell>
        </row>
        <row r="34">
          <cell r="B34" t="str">
            <v>Staff Training Course Fees</v>
          </cell>
        </row>
        <row r="35">
          <cell r="B35" t="str">
            <v>Student Field Expenses</v>
          </cell>
        </row>
        <row r="36">
          <cell r="B36" t="str">
            <v>Transcription Costs</v>
          </cell>
        </row>
        <row r="37">
          <cell r="B37" t="str">
            <v>Visiting Personnel Travel etc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>
      <selection activeCell="G12" sqref="G12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O160"/>
  <sheetViews>
    <sheetView tabSelected="1" view="pageBreakPreview" zoomScaleNormal="100" zoomScaleSheetLayoutView="100" workbookViewId="0">
      <selection activeCell="C8" sqref="C8:H8"/>
    </sheetView>
  </sheetViews>
  <sheetFormatPr defaultColWidth="13" defaultRowHeight="14.25" x14ac:dyDescent="0.2"/>
  <cols>
    <col min="1" max="1" width="16" style="3" customWidth="1"/>
    <col min="2" max="2" width="13" style="3"/>
    <col min="3" max="3" width="8.7109375" style="3" customWidth="1"/>
    <col min="4" max="4" width="7" style="3" customWidth="1"/>
    <col min="5" max="6" width="10.5703125" style="3" customWidth="1"/>
    <col min="7" max="7" width="7.7109375" style="3" customWidth="1"/>
    <col min="8" max="10" width="13" style="3"/>
    <col min="11" max="11" width="15" style="3" customWidth="1"/>
    <col min="12" max="13" width="29" style="3" customWidth="1"/>
    <col min="14" max="15" width="29" style="3" hidden="1" customWidth="1"/>
    <col min="16" max="20" width="29" style="3" customWidth="1"/>
    <col min="21" max="16384" width="13" style="3"/>
  </cols>
  <sheetData>
    <row r="1" spans="1:15" s="9" customFormat="1" ht="105.75" customHeight="1" x14ac:dyDescent="0.35">
      <c r="A1" s="136" t="s">
        <v>168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8"/>
      <c r="N1" s="70" t="s">
        <v>49</v>
      </c>
      <c r="O1" s="71"/>
    </row>
    <row r="2" spans="1:15" s="9" customFormat="1" ht="27.75" customHeight="1" x14ac:dyDescent="0.35">
      <c r="A2" s="39"/>
      <c r="B2" s="37"/>
      <c r="C2" s="32"/>
      <c r="D2" s="32"/>
      <c r="E2" s="32"/>
      <c r="F2" s="32"/>
      <c r="G2" s="32"/>
      <c r="H2" s="32"/>
      <c r="I2" s="32"/>
      <c r="J2" s="32"/>
      <c r="K2" s="32"/>
      <c r="L2" s="33"/>
      <c r="N2" s="70" t="s">
        <v>137</v>
      </c>
      <c r="O2" s="73"/>
    </row>
    <row r="3" spans="1:15" s="9" customFormat="1" ht="27.75" customHeight="1" thickBot="1" x14ac:dyDescent="0.3">
      <c r="A3" s="42" t="s">
        <v>165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  <c r="N3" s="72" t="s">
        <v>138</v>
      </c>
      <c r="O3" s="73"/>
    </row>
    <row r="4" spans="1:15" s="9" customFormat="1" ht="27.75" customHeight="1" thickBot="1" x14ac:dyDescent="0.3">
      <c r="A4" s="17" t="s">
        <v>23</v>
      </c>
      <c r="B4" s="15"/>
      <c r="C4" s="74"/>
      <c r="D4" s="75"/>
      <c r="E4" s="45"/>
      <c r="F4" s="11" t="s">
        <v>24</v>
      </c>
      <c r="G4" s="139"/>
      <c r="H4" s="140"/>
      <c r="I4" s="125"/>
      <c r="J4" s="11" t="s">
        <v>25</v>
      </c>
      <c r="K4" s="141"/>
      <c r="L4" s="125"/>
      <c r="N4" s="72" t="s">
        <v>139</v>
      </c>
      <c r="O4" s="73"/>
    </row>
    <row r="5" spans="1:15" s="9" customFormat="1" ht="27.75" customHeight="1" x14ac:dyDescent="0.25">
      <c r="A5" s="39"/>
      <c r="B5" s="18"/>
      <c r="C5" s="25"/>
      <c r="D5" s="24"/>
      <c r="E5" s="10"/>
      <c r="F5" s="11"/>
      <c r="G5" s="25"/>
      <c r="H5" s="24"/>
      <c r="I5" s="12"/>
      <c r="J5" s="11"/>
      <c r="K5" s="26"/>
      <c r="L5" s="23"/>
      <c r="N5" s="72" t="s">
        <v>140</v>
      </c>
      <c r="O5" s="73"/>
    </row>
    <row r="6" spans="1:15" s="9" customFormat="1" ht="27.75" customHeight="1" x14ac:dyDescent="0.25">
      <c r="A6" s="142" t="s">
        <v>0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4"/>
      <c r="N6" s="72" t="s">
        <v>141</v>
      </c>
      <c r="O6" s="73"/>
    </row>
    <row r="7" spans="1:15" s="9" customFormat="1" ht="27.75" customHeight="1" thickBot="1" x14ac:dyDescent="0.3">
      <c r="A7" s="145" t="s">
        <v>112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7"/>
      <c r="N7" s="72" t="s">
        <v>142</v>
      </c>
      <c r="O7" s="73"/>
    </row>
    <row r="8" spans="1:15" s="9" customFormat="1" ht="27.75" customHeight="1" thickBot="1" x14ac:dyDescent="0.3">
      <c r="A8" s="134" t="s">
        <v>111</v>
      </c>
      <c r="B8" s="148"/>
      <c r="C8" s="149" t="s">
        <v>49</v>
      </c>
      <c r="D8" s="150"/>
      <c r="E8" s="150"/>
      <c r="F8" s="150"/>
      <c r="G8" s="150"/>
      <c r="H8" s="150"/>
      <c r="I8" s="151" t="s">
        <v>135</v>
      </c>
      <c r="J8" s="152"/>
      <c r="K8" s="153" t="str">
        <f>VLOOKUP(C8,$N$43:$O$128,2,FALSE)</f>
        <v>-</v>
      </c>
      <c r="L8" s="154"/>
      <c r="N8" s="72" t="s">
        <v>143</v>
      </c>
      <c r="O8" s="73"/>
    </row>
    <row r="9" spans="1:15" s="9" customFormat="1" ht="27.75" customHeight="1" thickBot="1" x14ac:dyDescent="0.3">
      <c r="A9" s="123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5"/>
      <c r="N9" s="72" t="s">
        <v>144</v>
      </c>
      <c r="O9" s="73"/>
    </row>
    <row r="10" spans="1:15" s="9" customFormat="1" ht="27.75" customHeight="1" thickBot="1" x14ac:dyDescent="0.3">
      <c r="A10" s="76"/>
      <c r="B10" s="126" t="s">
        <v>1</v>
      </c>
      <c r="C10" s="127"/>
      <c r="D10" s="127"/>
      <c r="E10" s="127"/>
      <c r="F10" s="127"/>
      <c r="G10" s="127"/>
      <c r="H10" s="127"/>
      <c r="I10" s="126" t="s">
        <v>27</v>
      </c>
      <c r="J10" s="128"/>
      <c r="K10" s="126" t="s">
        <v>2</v>
      </c>
      <c r="L10" s="128"/>
      <c r="N10" s="72" t="s">
        <v>145</v>
      </c>
      <c r="O10" s="73"/>
    </row>
    <row r="11" spans="1:15" s="9" customFormat="1" ht="27.75" customHeight="1" x14ac:dyDescent="0.25">
      <c r="A11" s="47"/>
      <c r="B11" s="56"/>
      <c r="C11" s="56"/>
      <c r="D11" s="56"/>
      <c r="E11" s="56"/>
      <c r="F11" s="56"/>
      <c r="G11" s="56"/>
      <c r="H11" s="57"/>
      <c r="I11" s="129" t="s">
        <v>46</v>
      </c>
      <c r="J11" s="130"/>
      <c r="K11" s="129" t="s">
        <v>43</v>
      </c>
      <c r="L11" s="133"/>
      <c r="N11" s="72" t="s">
        <v>146</v>
      </c>
      <c r="O11" s="73"/>
    </row>
    <row r="12" spans="1:15" s="9" customFormat="1" ht="27.75" customHeight="1" thickBot="1" x14ac:dyDescent="0.3">
      <c r="A12" s="40"/>
      <c r="B12" s="53" t="s">
        <v>45</v>
      </c>
      <c r="C12" s="58"/>
      <c r="D12" s="58"/>
      <c r="E12" s="58"/>
      <c r="F12" s="58"/>
      <c r="G12" s="58"/>
      <c r="H12" s="59"/>
      <c r="I12" s="131"/>
      <c r="J12" s="132"/>
      <c r="K12" s="131"/>
      <c r="L12" s="132"/>
      <c r="N12" s="72" t="s">
        <v>147</v>
      </c>
      <c r="O12" s="73"/>
    </row>
    <row r="13" spans="1:15" s="9" customFormat="1" ht="27.75" customHeight="1" thickBot="1" x14ac:dyDescent="0.3">
      <c r="A13" s="118" t="s">
        <v>3</v>
      </c>
      <c r="B13" s="115" t="s">
        <v>4</v>
      </c>
      <c r="C13" s="100"/>
      <c r="D13" s="100"/>
      <c r="E13" s="100"/>
      <c r="F13" s="100"/>
      <c r="G13" s="100"/>
      <c r="H13" s="101"/>
      <c r="I13" s="122"/>
      <c r="J13" s="122"/>
      <c r="K13" s="96"/>
      <c r="L13" s="96"/>
      <c r="N13" s="72" t="s">
        <v>148</v>
      </c>
      <c r="O13" s="73"/>
    </row>
    <row r="14" spans="1:15" s="9" customFormat="1" ht="27.75" customHeight="1" thickBot="1" x14ac:dyDescent="0.3">
      <c r="A14" s="121"/>
      <c r="B14" s="115" t="s">
        <v>5</v>
      </c>
      <c r="C14" s="100"/>
      <c r="D14" s="100"/>
      <c r="E14" s="100"/>
      <c r="F14" s="100"/>
      <c r="G14" s="100"/>
      <c r="H14" s="101"/>
      <c r="I14" s="122"/>
      <c r="J14" s="122"/>
      <c r="K14" s="96"/>
      <c r="L14" s="96"/>
      <c r="N14" s="72" t="s">
        <v>149</v>
      </c>
      <c r="O14" s="73"/>
    </row>
    <row r="15" spans="1:15" s="9" customFormat="1" ht="27.75" customHeight="1" thickBot="1" x14ac:dyDescent="0.3">
      <c r="A15" s="118" t="s">
        <v>33</v>
      </c>
      <c r="B15" s="115" t="s">
        <v>6</v>
      </c>
      <c r="C15" s="100"/>
      <c r="D15" s="100"/>
      <c r="E15" s="100"/>
      <c r="F15" s="100"/>
      <c r="G15" s="100"/>
      <c r="H15" s="101"/>
      <c r="I15" s="122"/>
      <c r="J15" s="122"/>
      <c r="K15" s="96"/>
      <c r="L15" s="96"/>
      <c r="N15" s="72" t="s">
        <v>150</v>
      </c>
      <c r="O15" s="73"/>
    </row>
    <row r="16" spans="1:15" s="9" customFormat="1" ht="27.75" customHeight="1" thickBot="1" x14ac:dyDescent="0.3">
      <c r="A16" s="121"/>
      <c r="B16" s="115" t="s">
        <v>7</v>
      </c>
      <c r="C16" s="100"/>
      <c r="D16" s="100"/>
      <c r="E16" s="100"/>
      <c r="F16" s="100"/>
      <c r="G16" s="100"/>
      <c r="H16" s="101"/>
      <c r="I16" s="122"/>
      <c r="J16" s="122"/>
      <c r="K16" s="96"/>
      <c r="L16" s="96"/>
      <c r="N16" s="72" t="s">
        <v>151</v>
      </c>
      <c r="O16" s="73"/>
    </row>
    <row r="17" spans="1:15" s="9" customFormat="1" ht="27.75" customHeight="1" thickBot="1" x14ac:dyDescent="0.3">
      <c r="A17" s="77" t="s">
        <v>8</v>
      </c>
      <c r="B17" s="115" t="s">
        <v>9</v>
      </c>
      <c r="C17" s="100"/>
      <c r="D17" s="100"/>
      <c r="E17" s="100"/>
      <c r="F17" s="100"/>
      <c r="G17" s="100"/>
      <c r="H17" s="101"/>
      <c r="I17" s="97">
        <f>SUM(I13:J16)</f>
        <v>0</v>
      </c>
      <c r="J17" s="97"/>
      <c r="K17" s="98">
        <f>SUM(K13:L16)</f>
        <v>0</v>
      </c>
      <c r="L17" s="98"/>
      <c r="N17" s="72" t="s">
        <v>152</v>
      </c>
      <c r="O17" s="73"/>
    </row>
    <row r="18" spans="1:15" s="9" customFormat="1" ht="27.75" customHeight="1" x14ac:dyDescent="0.25">
      <c r="A18" s="61"/>
      <c r="B18" s="48"/>
      <c r="C18" s="49"/>
      <c r="D18" s="49"/>
      <c r="E18" s="49"/>
      <c r="F18" s="49"/>
      <c r="G18" s="49"/>
      <c r="H18" s="49"/>
      <c r="I18" s="50"/>
      <c r="J18" s="50"/>
      <c r="K18" s="51"/>
      <c r="L18" s="52"/>
      <c r="N18" s="72" t="s">
        <v>153</v>
      </c>
      <c r="O18" s="73"/>
    </row>
    <row r="19" spans="1:15" s="9" customFormat="1" ht="27.75" customHeight="1" thickBot="1" x14ac:dyDescent="0.3">
      <c r="A19" s="62"/>
      <c r="B19" s="55" t="s">
        <v>37</v>
      </c>
      <c r="C19" s="54"/>
      <c r="D19" s="54"/>
      <c r="E19" s="54"/>
      <c r="F19" s="54"/>
      <c r="G19" s="54"/>
      <c r="H19" s="54"/>
      <c r="I19" s="54"/>
      <c r="J19" s="54"/>
      <c r="K19" s="116"/>
      <c r="L19" s="117"/>
      <c r="N19" s="72" t="s">
        <v>154</v>
      </c>
      <c r="O19" s="73"/>
    </row>
    <row r="20" spans="1:15" s="9" customFormat="1" ht="27.75" customHeight="1" thickBot="1" x14ac:dyDescent="0.3">
      <c r="A20" s="118" t="s">
        <v>32</v>
      </c>
      <c r="B20" s="107" t="s">
        <v>116</v>
      </c>
      <c r="C20" s="108"/>
      <c r="D20" s="108"/>
      <c r="E20" s="108"/>
      <c r="F20" s="108"/>
      <c r="G20" s="108"/>
      <c r="H20" s="109"/>
      <c r="I20" s="104"/>
      <c r="J20" s="91"/>
      <c r="K20" s="96"/>
      <c r="L20" s="96"/>
      <c r="N20" s="72" t="s">
        <v>155</v>
      </c>
      <c r="O20" s="73"/>
    </row>
    <row r="21" spans="1:15" s="9" customFormat="1" ht="27.75" customHeight="1" thickBot="1" x14ac:dyDescent="0.3">
      <c r="A21" s="119"/>
      <c r="B21" s="107" t="s">
        <v>114</v>
      </c>
      <c r="C21" s="108"/>
      <c r="D21" s="108"/>
      <c r="E21" s="108"/>
      <c r="F21" s="108"/>
      <c r="G21" s="108"/>
      <c r="H21" s="109"/>
      <c r="I21" s="104"/>
      <c r="J21" s="91"/>
      <c r="K21" s="92"/>
      <c r="L21" s="93"/>
      <c r="N21" s="72" t="s">
        <v>156</v>
      </c>
      <c r="O21" s="73"/>
    </row>
    <row r="22" spans="1:15" s="9" customFormat="1" ht="27.75" customHeight="1" thickBot="1" x14ac:dyDescent="0.3">
      <c r="A22" s="120"/>
      <c r="B22" s="107" t="s">
        <v>115</v>
      </c>
      <c r="C22" s="108"/>
      <c r="D22" s="108"/>
      <c r="E22" s="108"/>
      <c r="F22" s="108"/>
      <c r="G22" s="108"/>
      <c r="H22" s="109"/>
      <c r="I22" s="104"/>
      <c r="J22" s="91"/>
      <c r="K22" s="13"/>
      <c r="L22" s="14"/>
      <c r="N22" s="72" t="s">
        <v>157</v>
      </c>
      <c r="O22" s="73"/>
    </row>
    <row r="23" spans="1:15" s="9" customFormat="1" ht="27.75" customHeight="1" thickBot="1" x14ac:dyDescent="0.3">
      <c r="A23" s="112" t="s">
        <v>113</v>
      </c>
      <c r="B23" s="99" t="s">
        <v>117</v>
      </c>
      <c r="C23" s="100"/>
      <c r="D23" s="100"/>
      <c r="E23" s="100"/>
      <c r="F23" s="100"/>
      <c r="G23" s="100"/>
      <c r="H23" s="101"/>
      <c r="I23" s="104"/>
      <c r="J23" s="91"/>
      <c r="K23" s="96"/>
      <c r="L23" s="96"/>
      <c r="N23" s="72" t="s">
        <v>158</v>
      </c>
      <c r="O23" s="73"/>
    </row>
    <row r="24" spans="1:15" s="9" customFormat="1" ht="27.75" customHeight="1" thickBot="1" x14ac:dyDescent="0.3">
      <c r="A24" s="113"/>
      <c r="B24" s="99" t="s">
        <v>10</v>
      </c>
      <c r="C24" s="100"/>
      <c r="D24" s="100"/>
      <c r="E24" s="100"/>
      <c r="F24" s="100"/>
      <c r="G24" s="100"/>
      <c r="H24" s="101"/>
      <c r="I24" s="104"/>
      <c r="J24" s="91"/>
      <c r="K24" s="96"/>
      <c r="L24" s="96"/>
      <c r="N24" s="72" t="s">
        <v>159</v>
      </c>
      <c r="O24" s="73"/>
    </row>
    <row r="25" spans="1:15" s="9" customFormat="1" ht="27.75" customHeight="1" thickBot="1" x14ac:dyDescent="0.3">
      <c r="A25" s="113"/>
      <c r="B25" s="99" t="s">
        <v>179</v>
      </c>
      <c r="C25" s="100"/>
      <c r="D25" s="100"/>
      <c r="E25" s="100"/>
      <c r="F25" s="100"/>
      <c r="G25" s="100"/>
      <c r="H25" s="101"/>
      <c r="I25" s="104"/>
      <c r="J25" s="91"/>
      <c r="K25" s="92"/>
      <c r="L25" s="93"/>
      <c r="N25" s="72" t="s">
        <v>160</v>
      </c>
      <c r="O25" s="73"/>
    </row>
    <row r="26" spans="1:15" s="9" customFormat="1" ht="27.75" customHeight="1" thickBot="1" x14ac:dyDescent="0.3">
      <c r="A26" s="113"/>
      <c r="B26" s="99" t="s">
        <v>11</v>
      </c>
      <c r="C26" s="100"/>
      <c r="D26" s="100"/>
      <c r="E26" s="100"/>
      <c r="F26" s="100"/>
      <c r="G26" s="100"/>
      <c r="H26" s="101"/>
      <c r="I26" s="104"/>
      <c r="J26" s="91"/>
      <c r="K26" s="92"/>
      <c r="L26" s="93"/>
      <c r="N26" s="72" t="s">
        <v>161</v>
      </c>
      <c r="O26" s="73"/>
    </row>
    <row r="27" spans="1:15" s="9" customFormat="1" ht="27.75" customHeight="1" thickBot="1" x14ac:dyDescent="0.3">
      <c r="A27" s="113"/>
      <c r="B27" s="99" t="s">
        <v>36</v>
      </c>
      <c r="C27" s="105"/>
      <c r="D27" s="105"/>
      <c r="E27" s="105"/>
      <c r="F27" s="105"/>
      <c r="G27" s="105"/>
      <c r="H27" s="106"/>
      <c r="I27" s="104"/>
      <c r="J27" s="91"/>
      <c r="K27" s="92"/>
      <c r="L27" s="93"/>
      <c r="N27" s="72"/>
      <c r="O27" s="73"/>
    </row>
    <row r="28" spans="1:15" s="9" customFormat="1" ht="27.75" customHeight="1" thickBot="1" x14ac:dyDescent="0.3">
      <c r="A28" s="113"/>
      <c r="B28" s="111" t="s">
        <v>118</v>
      </c>
      <c r="C28" s="108"/>
      <c r="D28" s="108"/>
      <c r="E28" s="108"/>
      <c r="F28" s="108"/>
      <c r="G28" s="108"/>
      <c r="H28" s="109"/>
      <c r="I28" s="104"/>
      <c r="J28" s="91"/>
      <c r="K28" s="96"/>
      <c r="L28" s="96"/>
      <c r="N28" s="72"/>
      <c r="O28" s="73"/>
    </row>
    <row r="29" spans="1:15" s="9" customFormat="1" ht="27.75" customHeight="1" thickBot="1" x14ac:dyDescent="0.3">
      <c r="A29" s="113"/>
      <c r="B29" s="111" t="s">
        <v>31</v>
      </c>
      <c r="C29" s="108"/>
      <c r="D29" s="108"/>
      <c r="E29" s="108"/>
      <c r="F29" s="108"/>
      <c r="G29" s="108"/>
      <c r="H29" s="109"/>
      <c r="I29" s="104"/>
      <c r="J29" s="91"/>
      <c r="K29" s="96"/>
      <c r="L29" s="96"/>
      <c r="N29" s="72"/>
      <c r="O29" s="73"/>
    </row>
    <row r="30" spans="1:15" s="9" customFormat="1" ht="27.75" customHeight="1" thickBot="1" x14ac:dyDescent="0.3">
      <c r="A30" s="113"/>
      <c r="B30" s="99" t="s">
        <v>49</v>
      </c>
      <c r="C30" s="100"/>
      <c r="D30" s="100"/>
      <c r="E30" s="100"/>
      <c r="F30" s="100"/>
      <c r="G30" s="100"/>
      <c r="H30" s="101"/>
      <c r="I30" s="102"/>
      <c r="J30" s="103"/>
      <c r="K30" s="92"/>
      <c r="L30" s="103"/>
      <c r="N30" s="72"/>
      <c r="O30" s="73"/>
    </row>
    <row r="31" spans="1:15" s="9" customFormat="1" ht="27.75" customHeight="1" thickBot="1" x14ac:dyDescent="0.3">
      <c r="A31" s="114"/>
      <c r="B31" s="99" t="s">
        <v>49</v>
      </c>
      <c r="C31" s="100"/>
      <c r="D31" s="100"/>
      <c r="E31" s="100"/>
      <c r="F31" s="100"/>
      <c r="G31" s="100"/>
      <c r="H31" s="101"/>
      <c r="I31" s="104"/>
      <c r="J31" s="91"/>
      <c r="K31" s="96"/>
      <c r="L31" s="96"/>
      <c r="N31" s="72"/>
      <c r="O31" s="73"/>
    </row>
    <row r="32" spans="1:15" s="9" customFormat="1" ht="27.75" customHeight="1" thickBot="1" x14ac:dyDescent="0.3">
      <c r="A32" s="46" t="s">
        <v>12</v>
      </c>
      <c r="B32" s="107" t="s">
        <v>13</v>
      </c>
      <c r="C32" s="108"/>
      <c r="D32" s="108"/>
      <c r="E32" s="108"/>
      <c r="F32" s="108"/>
      <c r="G32" s="108"/>
      <c r="H32" s="109"/>
      <c r="I32" s="110">
        <f>SUM(I20:J31)</f>
        <v>0</v>
      </c>
      <c r="J32" s="97"/>
      <c r="K32" s="98">
        <f>SUM(K20:L31)</f>
        <v>0</v>
      </c>
      <c r="L32" s="98"/>
      <c r="N32" s="72"/>
      <c r="O32" s="73"/>
    </row>
    <row r="33" spans="1:15" s="9" customFormat="1" ht="27.75" customHeight="1" x14ac:dyDescent="0.25">
      <c r="A33" s="38"/>
      <c r="B33" s="60"/>
      <c r="C33" s="29"/>
      <c r="D33" s="29"/>
      <c r="E33" s="29"/>
      <c r="F33" s="29"/>
      <c r="G33" s="29"/>
      <c r="H33" s="29"/>
      <c r="I33" s="29"/>
      <c r="J33" s="29"/>
      <c r="K33" s="29"/>
      <c r="L33" s="30"/>
      <c r="N33" s="72"/>
      <c r="O33" s="73"/>
    </row>
    <row r="34" spans="1:15" s="9" customFormat="1" ht="27.75" customHeight="1" thickBot="1" x14ac:dyDescent="0.3">
      <c r="A34" s="40"/>
      <c r="B34" s="55" t="s">
        <v>38</v>
      </c>
      <c r="C34" s="65"/>
      <c r="D34" s="65"/>
      <c r="E34" s="65"/>
      <c r="F34" s="65"/>
      <c r="G34" s="65"/>
      <c r="H34" s="65"/>
      <c r="I34" s="65"/>
      <c r="J34" s="65"/>
      <c r="K34" s="65"/>
      <c r="L34" s="66"/>
      <c r="N34" s="72"/>
      <c r="O34" s="73"/>
    </row>
    <row r="35" spans="1:15" s="9" customFormat="1" ht="27.75" customHeight="1" thickBot="1" x14ac:dyDescent="0.3">
      <c r="A35" s="94"/>
      <c r="B35" s="94" t="s">
        <v>14</v>
      </c>
      <c r="C35" s="95"/>
      <c r="D35" s="95"/>
      <c r="E35" s="95"/>
      <c r="F35" s="95"/>
      <c r="G35" s="95"/>
      <c r="H35" s="95"/>
      <c r="I35" s="91"/>
      <c r="J35" s="91"/>
      <c r="K35" s="96"/>
      <c r="L35" s="96"/>
      <c r="N35" s="72"/>
      <c r="O35" s="73"/>
    </row>
    <row r="36" spans="1:15" s="9" customFormat="1" ht="27.75" customHeight="1" thickBot="1" x14ac:dyDescent="0.3">
      <c r="A36" s="95"/>
      <c r="B36" s="94" t="s">
        <v>15</v>
      </c>
      <c r="C36" s="95"/>
      <c r="D36" s="95"/>
      <c r="E36" s="95"/>
      <c r="F36" s="95"/>
      <c r="G36" s="95"/>
      <c r="H36" s="95"/>
      <c r="I36" s="91"/>
      <c r="J36" s="91"/>
      <c r="K36" s="92"/>
      <c r="L36" s="93"/>
      <c r="N36" s="72"/>
      <c r="O36" s="73"/>
    </row>
    <row r="37" spans="1:15" s="9" customFormat="1" ht="27.75" customHeight="1" thickBot="1" x14ac:dyDescent="0.3">
      <c r="A37" s="95"/>
      <c r="B37" s="94" t="s">
        <v>26</v>
      </c>
      <c r="C37" s="95"/>
      <c r="D37" s="95"/>
      <c r="E37" s="95"/>
      <c r="F37" s="95"/>
      <c r="G37" s="95"/>
      <c r="H37" s="95"/>
      <c r="I37" s="91"/>
      <c r="J37" s="91"/>
      <c r="K37" s="96"/>
      <c r="L37" s="96"/>
      <c r="N37" s="72"/>
      <c r="O37" s="73"/>
    </row>
    <row r="38" spans="1:15" s="9" customFormat="1" ht="27.75" customHeight="1" thickBot="1" x14ac:dyDescent="0.3">
      <c r="A38" s="41" t="s">
        <v>16</v>
      </c>
      <c r="B38" s="94" t="s">
        <v>17</v>
      </c>
      <c r="C38" s="95"/>
      <c r="D38" s="95"/>
      <c r="E38" s="95"/>
      <c r="F38" s="95"/>
      <c r="G38" s="95"/>
      <c r="H38" s="95"/>
      <c r="I38" s="97">
        <f>SUM(I35:J37)</f>
        <v>0</v>
      </c>
      <c r="J38" s="97"/>
      <c r="K38" s="98">
        <f>SUM(K35:L37)</f>
        <v>0</v>
      </c>
      <c r="L38" s="98"/>
      <c r="N38" s="72"/>
      <c r="O38" s="73"/>
    </row>
    <row r="39" spans="1:15" s="9" customFormat="1" ht="27.75" customHeight="1" thickBot="1" x14ac:dyDescent="0.3">
      <c r="A39" s="3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80"/>
      <c r="N39" s="72"/>
      <c r="O39" s="73"/>
    </row>
    <row r="40" spans="1:15" s="9" customFormat="1" ht="27.75" customHeight="1" thickBot="1" x14ac:dyDescent="0.3">
      <c r="A40" s="69" t="s">
        <v>18</v>
      </c>
      <c r="B40" s="81" t="s">
        <v>44</v>
      </c>
      <c r="C40" s="82"/>
      <c r="D40" s="82"/>
      <c r="E40" s="82"/>
      <c r="F40" s="82"/>
      <c r="G40" s="82"/>
      <c r="H40" s="83"/>
      <c r="I40" s="84">
        <f>I38+I32</f>
        <v>0</v>
      </c>
      <c r="J40" s="85"/>
      <c r="K40" s="86">
        <f>K38+K32</f>
        <v>0</v>
      </c>
      <c r="L40" s="87"/>
      <c r="N40" s="72"/>
      <c r="O40" s="73"/>
    </row>
    <row r="41" spans="1:15" s="9" customFormat="1" ht="27.75" customHeight="1" thickBot="1" x14ac:dyDescent="0.3">
      <c r="A41" s="39"/>
      <c r="B41" s="88" t="str">
        <f>IF((K17-K40)=0,"","PLEASE CHECK, Income does not equal expenditure")</f>
        <v/>
      </c>
      <c r="C41" s="88"/>
      <c r="D41" s="88"/>
      <c r="E41" s="88"/>
      <c r="F41" s="88"/>
      <c r="G41" s="88"/>
      <c r="H41" s="88"/>
      <c r="I41" s="89"/>
      <c r="J41" s="89"/>
      <c r="K41" s="89"/>
      <c r="L41" s="90"/>
      <c r="N41" s="72"/>
      <c r="O41" s="73"/>
    </row>
    <row r="42" spans="1:15" s="9" customFormat="1" ht="27.75" customHeight="1" thickBot="1" x14ac:dyDescent="0.3">
      <c r="A42" s="81" t="s">
        <v>19</v>
      </c>
      <c r="B42" s="82"/>
      <c r="C42" s="82"/>
      <c r="D42" s="82"/>
      <c r="E42" s="82"/>
      <c r="F42" s="82"/>
      <c r="G42" s="82"/>
      <c r="H42" s="83"/>
      <c r="I42" s="84">
        <f>I40</f>
        <v>0</v>
      </c>
      <c r="J42" s="85"/>
      <c r="K42" s="86">
        <f>K40</f>
        <v>0</v>
      </c>
      <c r="L42" s="87"/>
      <c r="N42" s="72"/>
      <c r="O42" s="73"/>
    </row>
    <row r="43" spans="1:15" ht="114.75" customHeight="1" x14ac:dyDescent="0.35">
      <c r="A43" s="136" t="s">
        <v>167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9"/>
      <c r="N43" s="70" t="s">
        <v>49</v>
      </c>
      <c r="O43" s="71" t="s">
        <v>136</v>
      </c>
    </row>
    <row r="44" spans="1:15" ht="21" customHeight="1" x14ac:dyDescent="0.35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3"/>
      <c r="N44" s="72" t="s">
        <v>108</v>
      </c>
      <c r="O44" s="73">
        <v>1711</v>
      </c>
    </row>
    <row r="45" spans="1:15" ht="25.5" customHeight="1" thickBot="1" x14ac:dyDescent="0.25">
      <c r="A45" s="220" t="s">
        <v>165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2"/>
      <c r="N45" s="72" t="s">
        <v>170</v>
      </c>
      <c r="O45" s="73">
        <v>1471</v>
      </c>
    </row>
    <row r="46" spans="1:15" ht="25.5" customHeight="1" thickBot="1" x14ac:dyDescent="0.25">
      <c r="A46" s="1" t="s">
        <v>23</v>
      </c>
      <c r="B46" s="223"/>
      <c r="C46" s="224"/>
      <c r="D46" s="225"/>
      <c r="F46" s="2" t="s">
        <v>24</v>
      </c>
      <c r="G46" s="223"/>
      <c r="H46" s="224"/>
      <c r="I46" s="225"/>
      <c r="J46" s="2" t="s">
        <v>25</v>
      </c>
      <c r="K46" s="226"/>
      <c r="L46" s="227"/>
      <c r="N46" s="72" t="s">
        <v>107</v>
      </c>
      <c r="O46" s="73">
        <v>1483</v>
      </c>
    </row>
    <row r="47" spans="1:15" ht="21" customHeight="1" x14ac:dyDescent="0.25">
      <c r="A47" s="1"/>
      <c r="B47" s="4"/>
      <c r="C47" s="5"/>
      <c r="D47" s="6"/>
      <c r="E47" s="2"/>
      <c r="F47" s="2"/>
      <c r="G47" s="4"/>
      <c r="H47" s="5"/>
      <c r="I47" s="6"/>
      <c r="J47" s="2"/>
      <c r="K47" s="7"/>
      <c r="L47" s="8"/>
      <c r="N47" s="72" t="s">
        <v>50</v>
      </c>
      <c r="O47" s="73">
        <v>1441</v>
      </c>
    </row>
    <row r="48" spans="1:15" ht="22.5" customHeight="1" x14ac:dyDescent="0.3">
      <c r="A48" s="228" t="s">
        <v>20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30"/>
      <c r="N48" s="72" t="s">
        <v>51</v>
      </c>
      <c r="O48" s="73">
        <v>1191</v>
      </c>
    </row>
    <row r="49" spans="1:15" ht="22.5" customHeight="1" thickBot="1" x14ac:dyDescent="0.25">
      <c r="A49" s="145" t="s">
        <v>112</v>
      </c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5"/>
      <c r="N49" s="72" t="s">
        <v>52</v>
      </c>
      <c r="O49" s="73">
        <v>1121</v>
      </c>
    </row>
    <row r="50" spans="1:15" ht="22.5" customHeight="1" thickBot="1" x14ac:dyDescent="0.25">
      <c r="A50" s="134" t="s">
        <v>111</v>
      </c>
      <c r="B50" s="196"/>
      <c r="C50" s="149" t="s">
        <v>49</v>
      </c>
      <c r="D50" s="211"/>
      <c r="E50" s="211"/>
      <c r="F50" s="211"/>
      <c r="G50" s="211"/>
      <c r="H50" s="212"/>
      <c r="I50" s="151" t="s">
        <v>135</v>
      </c>
      <c r="J50" s="198"/>
      <c r="K50" s="213" t="str">
        <f>VLOOKUP(C50,$N$43:$O$129,2,FALSE)</f>
        <v>-</v>
      </c>
      <c r="L50" s="214"/>
      <c r="N50" s="72" t="s">
        <v>122</v>
      </c>
      <c r="O50" s="73">
        <v>1593</v>
      </c>
    </row>
    <row r="51" spans="1:15" ht="21" customHeight="1" x14ac:dyDescent="0.3">
      <c r="A51" s="19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1"/>
      <c r="N51" s="72" t="s">
        <v>123</v>
      </c>
      <c r="O51" s="73">
        <v>1113</v>
      </c>
    </row>
    <row r="52" spans="1:15" ht="16.5" customHeight="1" thickBot="1" x14ac:dyDescent="0.3">
      <c r="A52" s="215" t="s">
        <v>40</v>
      </c>
      <c r="B52" s="216"/>
      <c r="C52" s="216"/>
      <c r="D52" s="216"/>
      <c r="E52" s="216"/>
      <c r="F52" s="216"/>
      <c r="G52" s="216"/>
      <c r="H52" s="216"/>
      <c r="I52" s="216"/>
      <c r="J52" s="216"/>
      <c r="K52" s="216"/>
      <c r="L52" s="217"/>
      <c r="N52" s="72" t="s">
        <v>53</v>
      </c>
      <c r="O52" s="73">
        <v>1726</v>
      </c>
    </row>
    <row r="53" spans="1:15" ht="33" customHeight="1" thickBot="1" x14ac:dyDescent="0.25">
      <c r="A53" s="67" t="s">
        <v>30</v>
      </c>
      <c r="B53" s="68" t="s">
        <v>28</v>
      </c>
      <c r="C53" s="134" t="s">
        <v>47</v>
      </c>
      <c r="D53" s="135"/>
      <c r="E53" s="135"/>
      <c r="F53" s="135"/>
      <c r="G53" s="135"/>
      <c r="H53" s="196"/>
      <c r="I53" s="134" t="s">
        <v>166</v>
      </c>
      <c r="J53" s="135"/>
      <c r="K53" s="135"/>
      <c r="L53" s="196"/>
      <c r="N53" s="72" t="s">
        <v>54</v>
      </c>
      <c r="O53" s="73">
        <v>1461</v>
      </c>
    </row>
    <row r="54" spans="1:15" ht="33" customHeight="1" thickBot="1" x14ac:dyDescent="0.25">
      <c r="A54" s="34">
        <v>1</v>
      </c>
      <c r="B54" s="35">
        <v>1000</v>
      </c>
      <c r="C54" s="208"/>
      <c r="D54" s="209"/>
      <c r="E54" s="209"/>
      <c r="F54" s="209"/>
      <c r="G54" s="209"/>
      <c r="H54" s="210"/>
      <c r="I54" s="199"/>
      <c r="J54" s="200"/>
      <c r="K54" s="200"/>
      <c r="L54" s="201"/>
      <c r="N54" s="72" t="s">
        <v>55</v>
      </c>
      <c r="O54" s="73">
        <v>1411</v>
      </c>
    </row>
    <row r="55" spans="1:15" ht="33" customHeight="1" thickBot="1" x14ac:dyDescent="0.25">
      <c r="A55" s="34">
        <v>2</v>
      </c>
      <c r="B55" s="35">
        <v>5000</v>
      </c>
      <c r="C55" s="208"/>
      <c r="D55" s="209"/>
      <c r="E55" s="209"/>
      <c r="F55" s="209"/>
      <c r="G55" s="209"/>
      <c r="H55" s="210"/>
      <c r="I55" s="199"/>
      <c r="J55" s="200"/>
      <c r="K55" s="200"/>
      <c r="L55" s="201"/>
      <c r="N55" s="72" t="s">
        <v>56</v>
      </c>
      <c r="O55" s="73">
        <v>1114</v>
      </c>
    </row>
    <row r="56" spans="1:15" ht="33" customHeight="1" thickBot="1" x14ac:dyDescent="0.25">
      <c r="A56" s="34">
        <v>3</v>
      </c>
      <c r="B56" s="35">
        <v>12500</v>
      </c>
      <c r="C56" s="202" t="s">
        <v>22</v>
      </c>
      <c r="D56" s="203"/>
      <c r="E56" s="203"/>
      <c r="F56" s="203"/>
      <c r="G56" s="203"/>
      <c r="H56" s="204"/>
      <c r="I56" s="205"/>
      <c r="J56" s="206"/>
      <c r="K56" s="206"/>
      <c r="L56" s="207"/>
      <c r="N56" s="72" t="s">
        <v>57</v>
      </c>
      <c r="O56" s="73">
        <v>1122</v>
      </c>
    </row>
    <row r="57" spans="1:15" ht="33" customHeight="1" thickBot="1" x14ac:dyDescent="0.25">
      <c r="A57" s="34">
        <v>4</v>
      </c>
      <c r="B57" s="36" t="s">
        <v>35</v>
      </c>
      <c r="C57" s="202" t="s">
        <v>39</v>
      </c>
      <c r="D57" s="203"/>
      <c r="E57" s="203"/>
      <c r="F57" s="203"/>
      <c r="G57" s="203"/>
      <c r="H57" s="204"/>
      <c r="I57" s="205"/>
      <c r="J57" s="206"/>
      <c r="K57" s="206"/>
      <c r="L57" s="207"/>
      <c r="N57" s="72" t="s">
        <v>180</v>
      </c>
      <c r="O57" s="73">
        <v>1712</v>
      </c>
    </row>
    <row r="58" spans="1:15" ht="33" customHeight="1" thickBot="1" x14ac:dyDescent="0.25">
      <c r="A58" s="34">
        <v>5</v>
      </c>
      <c r="B58" s="36" t="s">
        <v>34</v>
      </c>
      <c r="C58" s="202" t="s">
        <v>29</v>
      </c>
      <c r="D58" s="203"/>
      <c r="E58" s="203"/>
      <c r="F58" s="203"/>
      <c r="G58" s="203"/>
      <c r="H58" s="204"/>
      <c r="I58" s="205"/>
      <c r="J58" s="206"/>
      <c r="K58" s="206"/>
      <c r="L58" s="207"/>
      <c r="N58" s="72" t="s">
        <v>58</v>
      </c>
      <c r="O58" s="73">
        <v>1723</v>
      </c>
    </row>
    <row r="59" spans="1:15" ht="48" customHeight="1" x14ac:dyDescent="0.2">
      <c r="A59" s="193" t="s">
        <v>21</v>
      </c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5"/>
      <c r="N59" s="72" t="s">
        <v>174</v>
      </c>
      <c r="O59" s="73">
        <v>1783</v>
      </c>
    </row>
    <row r="60" spans="1:15" ht="52.5" customHeight="1" thickBot="1" x14ac:dyDescent="0.25">
      <c r="A60" s="145" t="s">
        <v>41</v>
      </c>
      <c r="B60" s="174"/>
      <c r="C60" s="174"/>
      <c r="D60" s="174"/>
      <c r="E60" s="174"/>
      <c r="F60" s="174"/>
      <c r="G60" s="174"/>
      <c r="H60" s="174"/>
      <c r="I60" s="174"/>
      <c r="J60" s="174"/>
      <c r="K60" s="174"/>
      <c r="L60" s="175"/>
      <c r="N60" s="72" t="s">
        <v>175</v>
      </c>
      <c r="O60" s="73">
        <v>1784</v>
      </c>
    </row>
    <row r="61" spans="1:15" ht="33" customHeight="1" thickBot="1" x14ac:dyDescent="0.3">
      <c r="A61" s="134" t="s">
        <v>163</v>
      </c>
      <c r="B61" s="176"/>
      <c r="C61" s="176"/>
      <c r="D61" s="176"/>
      <c r="E61" s="177"/>
      <c r="F61" s="123"/>
      <c r="G61" s="178"/>
      <c r="H61" s="178"/>
      <c r="I61" s="178"/>
      <c r="J61" s="178"/>
      <c r="K61" s="179"/>
      <c r="L61" s="180"/>
      <c r="N61" s="72" t="s">
        <v>176</v>
      </c>
      <c r="O61" s="73">
        <v>1785</v>
      </c>
    </row>
    <row r="62" spans="1:15" ht="33" customHeight="1" thickBot="1" x14ac:dyDescent="0.3">
      <c r="A62" s="134" t="s">
        <v>164</v>
      </c>
      <c r="B62" s="176"/>
      <c r="C62" s="176"/>
      <c r="D62" s="176"/>
      <c r="E62" s="177"/>
      <c r="F62" s="181"/>
      <c r="G62" s="182"/>
      <c r="H62" s="182"/>
      <c r="I62" s="182"/>
      <c r="J62" s="182"/>
      <c r="K62" s="182"/>
      <c r="L62" s="183"/>
      <c r="N62" s="72" t="s">
        <v>177</v>
      </c>
      <c r="O62" s="73">
        <v>1787</v>
      </c>
    </row>
    <row r="63" spans="1:15" ht="48" customHeight="1" x14ac:dyDescent="0.2">
      <c r="A63" s="193" t="s">
        <v>42</v>
      </c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5"/>
      <c r="N63" s="72" t="s">
        <v>59</v>
      </c>
      <c r="O63" s="73">
        <v>1421</v>
      </c>
    </row>
    <row r="64" spans="1:15" ht="21" customHeight="1" thickBot="1" x14ac:dyDescent="0.25">
      <c r="A64" s="16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8"/>
      <c r="N64" s="72" t="s">
        <v>60</v>
      </c>
      <c r="O64" s="73">
        <v>1590</v>
      </c>
    </row>
    <row r="65" spans="1:15" ht="35.25" customHeight="1" thickBot="1" x14ac:dyDescent="0.25">
      <c r="A65" s="134" t="s">
        <v>119</v>
      </c>
      <c r="B65" s="135"/>
      <c r="C65" s="135"/>
      <c r="D65" s="135"/>
      <c r="E65" s="196"/>
      <c r="F65" s="151" t="s">
        <v>48</v>
      </c>
      <c r="G65" s="197"/>
      <c r="H65" s="197"/>
      <c r="I65" s="197"/>
      <c r="J65" s="198"/>
      <c r="K65" s="151" t="s">
        <v>120</v>
      </c>
      <c r="L65" s="198"/>
      <c r="N65" s="72" t="s">
        <v>61</v>
      </c>
      <c r="O65" s="73">
        <v>1731</v>
      </c>
    </row>
    <row r="66" spans="1:15" ht="36" customHeight="1" thickBot="1" x14ac:dyDescent="0.25">
      <c r="A66" s="164" t="s">
        <v>121</v>
      </c>
      <c r="B66" s="165"/>
      <c r="C66" s="165"/>
      <c r="D66" s="165"/>
      <c r="E66" s="166"/>
      <c r="F66" s="167"/>
      <c r="G66" s="168"/>
      <c r="H66" s="168"/>
      <c r="I66" s="168"/>
      <c r="J66" s="169"/>
      <c r="K66" s="170"/>
      <c r="L66" s="171"/>
      <c r="N66" s="72" t="s">
        <v>178</v>
      </c>
      <c r="O66" s="73">
        <v>2407</v>
      </c>
    </row>
    <row r="67" spans="1:15" ht="36" customHeight="1" thickBot="1" x14ac:dyDescent="0.25">
      <c r="A67" s="164" t="s">
        <v>121</v>
      </c>
      <c r="B67" s="165"/>
      <c r="C67" s="165"/>
      <c r="D67" s="165"/>
      <c r="E67" s="166"/>
      <c r="F67" s="167"/>
      <c r="G67" s="168"/>
      <c r="H67" s="168"/>
      <c r="I67" s="168"/>
      <c r="J67" s="169"/>
      <c r="K67" s="170"/>
      <c r="L67" s="171"/>
      <c r="N67" s="72" t="s">
        <v>62</v>
      </c>
      <c r="O67" s="73">
        <v>1141</v>
      </c>
    </row>
    <row r="68" spans="1:15" ht="36" customHeight="1" thickBot="1" x14ac:dyDescent="0.25">
      <c r="A68" s="164" t="s">
        <v>121</v>
      </c>
      <c r="B68" s="165"/>
      <c r="C68" s="165"/>
      <c r="D68" s="165"/>
      <c r="E68" s="166"/>
      <c r="F68" s="167"/>
      <c r="G68" s="168"/>
      <c r="H68" s="168"/>
      <c r="I68" s="168"/>
      <c r="J68" s="169"/>
      <c r="K68" s="170"/>
      <c r="L68" s="171"/>
      <c r="N68" s="72" t="s">
        <v>63</v>
      </c>
      <c r="O68" s="73">
        <v>1172</v>
      </c>
    </row>
    <row r="69" spans="1:15" ht="36" customHeight="1" thickBot="1" x14ac:dyDescent="0.25">
      <c r="A69" s="164" t="s">
        <v>121</v>
      </c>
      <c r="B69" s="165"/>
      <c r="C69" s="165"/>
      <c r="D69" s="165"/>
      <c r="E69" s="166"/>
      <c r="F69" s="167"/>
      <c r="G69" s="168"/>
      <c r="H69" s="168"/>
      <c r="I69" s="168"/>
      <c r="J69" s="169"/>
      <c r="K69" s="170"/>
      <c r="L69" s="171"/>
      <c r="N69" s="72" t="s">
        <v>64</v>
      </c>
      <c r="O69" s="73">
        <v>1221</v>
      </c>
    </row>
    <row r="70" spans="1:15" ht="21.75" customHeight="1" x14ac:dyDescent="0.2">
      <c r="A70" s="172"/>
      <c r="B70" s="173"/>
      <c r="C70" s="173"/>
      <c r="D70" s="173"/>
      <c r="E70" s="173"/>
      <c r="F70" s="173"/>
      <c r="G70" s="173"/>
      <c r="H70" s="173"/>
      <c r="I70" s="173"/>
      <c r="J70" s="173"/>
      <c r="K70" s="79"/>
      <c r="L70" s="80"/>
      <c r="N70" s="72" t="s">
        <v>65</v>
      </c>
      <c r="O70" s="73">
        <v>1412</v>
      </c>
    </row>
    <row r="71" spans="1:15" ht="21.75" customHeight="1" x14ac:dyDescent="0.25">
      <c r="A71" s="159"/>
      <c r="B71" s="160"/>
      <c r="C71" s="160"/>
      <c r="D71" s="160"/>
      <c r="E71" s="160"/>
      <c r="F71" s="161"/>
      <c r="G71" s="161"/>
      <c r="H71" s="161"/>
      <c r="I71" s="161"/>
      <c r="J71" s="161"/>
      <c r="K71" s="162"/>
      <c r="L71" s="163"/>
      <c r="N71" s="72" t="s">
        <v>66</v>
      </c>
      <c r="O71" s="73">
        <v>1151</v>
      </c>
    </row>
    <row r="72" spans="1:15" ht="21.75" customHeight="1" x14ac:dyDescent="0.2">
      <c r="A72" s="155"/>
      <c r="B72" s="156"/>
      <c r="C72" s="156"/>
      <c r="D72" s="156"/>
      <c r="E72" s="156"/>
      <c r="F72" s="156"/>
      <c r="G72" s="156"/>
      <c r="H72" s="156"/>
      <c r="I72" s="156"/>
      <c r="J72" s="156"/>
      <c r="K72" s="157"/>
      <c r="L72" s="158"/>
      <c r="N72" s="72" t="s">
        <v>102</v>
      </c>
      <c r="O72" s="73">
        <v>1132</v>
      </c>
    </row>
    <row r="73" spans="1:15" ht="21.75" customHeight="1" x14ac:dyDescent="0.25">
      <c r="A73" s="159"/>
      <c r="B73" s="160"/>
      <c r="C73" s="160"/>
      <c r="D73" s="160"/>
      <c r="E73" s="160"/>
      <c r="F73" s="161"/>
      <c r="G73" s="161"/>
      <c r="H73" s="161"/>
      <c r="I73" s="161"/>
      <c r="J73" s="161"/>
      <c r="K73" s="162"/>
      <c r="L73" s="163"/>
      <c r="N73" s="72" t="s">
        <v>67</v>
      </c>
      <c r="O73" s="73">
        <v>1481</v>
      </c>
    </row>
    <row r="74" spans="1:15" ht="21.75" customHeight="1" x14ac:dyDescent="0.2">
      <c r="A74" s="155"/>
      <c r="B74" s="156"/>
      <c r="C74" s="156"/>
      <c r="D74" s="156"/>
      <c r="E74" s="156"/>
      <c r="F74" s="156"/>
      <c r="G74" s="156"/>
      <c r="H74" s="156"/>
      <c r="I74" s="156"/>
      <c r="J74" s="156"/>
      <c r="K74" s="157"/>
      <c r="L74" s="158"/>
      <c r="N74" s="72" t="s">
        <v>68</v>
      </c>
      <c r="O74" s="73">
        <v>1442</v>
      </c>
    </row>
    <row r="75" spans="1:15" ht="21.75" customHeight="1" thickBot="1" x14ac:dyDescent="0.3">
      <c r="A75" s="159"/>
      <c r="B75" s="160"/>
      <c r="C75" s="160"/>
      <c r="D75" s="160"/>
      <c r="E75" s="160"/>
      <c r="F75" s="161"/>
      <c r="G75" s="161"/>
      <c r="H75" s="161"/>
      <c r="I75" s="161"/>
      <c r="J75" s="161"/>
      <c r="K75" s="162"/>
      <c r="L75" s="163"/>
      <c r="N75" s="72" t="s">
        <v>69</v>
      </c>
      <c r="O75" s="73">
        <v>1443</v>
      </c>
    </row>
    <row r="76" spans="1:15" ht="33.75" customHeight="1" thickBot="1" x14ac:dyDescent="0.25">
      <c r="A76" s="134" t="s">
        <v>162</v>
      </c>
      <c r="B76" s="135"/>
      <c r="C76" s="135"/>
      <c r="D76" s="135"/>
      <c r="E76" s="135"/>
      <c r="F76" s="135"/>
      <c r="G76" s="135"/>
      <c r="H76" s="135"/>
      <c r="I76" s="135"/>
      <c r="J76" s="135"/>
      <c r="K76" s="124"/>
      <c r="L76" s="125"/>
      <c r="N76" s="72" t="s">
        <v>70</v>
      </c>
      <c r="O76" s="73">
        <v>1133</v>
      </c>
    </row>
    <row r="77" spans="1:15" ht="23.25" customHeight="1" x14ac:dyDescent="0.2">
      <c r="A77" s="184"/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6"/>
      <c r="N77" s="72" t="s">
        <v>71</v>
      </c>
      <c r="O77" s="73">
        <v>1722</v>
      </c>
    </row>
    <row r="78" spans="1:15" ht="23.25" customHeight="1" x14ac:dyDescent="0.2">
      <c r="A78" s="187"/>
      <c r="B78" s="188"/>
      <c r="C78" s="188"/>
      <c r="D78" s="188"/>
      <c r="E78" s="188"/>
      <c r="F78" s="188"/>
      <c r="G78" s="188"/>
      <c r="H78" s="188"/>
      <c r="I78" s="188"/>
      <c r="J78" s="188"/>
      <c r="K78" s="188"/>
      <c r="L78" s="189"/>
      <c r="N78" s="72" t="s">
        <v>124</v>
      </c>
      <c r="O78" s="73">
        <v>2705</v>
      </c>
    </row>
    <row r="79" spans="1:15" ht="23.25" customHeight="1" x14ac:dyDescent="0.2">
      <c r="A79" s="187"/>
      <c r="B79" s="188"/>
      <c r="C79" s="188"/>
      <c r="D79" s="188"/>
      <c r="E79" s="188"/>
      <c r="F79" s="188"/>
      <c r="G79" s="188"/>
      <c r="H79" s="188"/>
      <c r="I79" s="188"/>
      <c r="J79" s="188"/>
      <c r="K79" s="188"/>
      <c r="L79" s="189"/>
      <c r="N79" s="72" t="s">
        <v>72</v>
      </c>
      <c r="O79" s="73">
        <v>1136</v>
      </c>
    </row>
    <row r="80" spans="1:15" ht="23.25" customHeight="1" x14ac:dyDescent="0.2">
      <c r="A80" s="187"/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189"/>
      <c r="N80" s="72" t="s">
        <v>73</v>
      </c>
      <c r="O80" s="73">
        <v>1715</v>
      </c>
    </row>
    <row r="81" spans="1:15" ht="23.25" customHeight="1" x14ac:dyDescent="0.2">
      <c r="A81" s="187"/>
      <c r="B81" s="188"/>
      <c r="C81" s="188"/>
      <c r="D81" s="188"/>
      <c r="E81" s="188"/>
      <c r="F81" s="188"/>
      <c r="G81" s="188"/>
      <c r="H81" s="188"/>
      <c r="I81" s="188"/>
      <c r="J81" s="188"/>
      <c r="K81" s="188"/>
      <c r="L81" s="189"/>
      <c r="N81" s="72" t="s">
        <v>74</v>
      </c>
      <c r="O81" s="73">
        <v>1112</v>
      </c>
    </row>
    <row r="82" spans="1:15" ht="23.25" customHeight="1" thickBot="1" x14ac:dyDescent="0.25">
      <c r="A82" s="190"/>
      <c r="B82" s="191"/>
      <c r="C82" s="191"/>
      <c r="D82" s="191"/>
      <c r="E82" s="191"/>
      <c r="F82" s="191"/>
      <c r="G82" s="191"/>
      <c r="H82" s="191"/>
      <c r="I82" s="191"/>
      <c r="J82" s="191"/>
      <c r="K82" s="191"/>
      <c r="L82" s="192"/>
      <c r="N82" s="72" t="s">
        <v>125</v>
      </c>
      <c r="O82" s="73">
        <v>1111</v>
      </c>
    </row>
    <row r="83" spans="1:15" ht="15" x14ac:dyDescent="0.2">
      <c r="N83" s="72" t="s">
        <v>172</v>
      </c>
      <c r="O83" s="73">
        <v>1471</v>
      </c>
    </row>
    <row r="84" spans="1:15" ht="15" x14ac:dyDescent="0.25">
      <c r="B84" s="63"/>
      <c r="I84" s="63"/>
      <c r="K84" s="63"/>
      <c r="N84" s="72" t="s">
        <v>169</v>
      </c>
      <c r="O84" s="73">
        <v>1721</v>
      </c>
    </row>
    <row r="85" spans="1:15" ht="15" x14ac:dyDescent="0.25">
      <c r="B85" s="22"/>
      <c r="I85" s="22"/>
      <c r="K85" s="22"/>
      <c r="N85" t="s">
        <v>173</v>
      </c>
      <c r="O85" s="73">
        <v>1842</v>
      </c>
    </row>
    <row r="86" spans="1:15" ht="15" x14ac:dyDescent="0.2">
      <c r="B86" s="22"/>
      <c r="I86" s="64"/>
      <c r="K86" s="64"/>
      <c r="N86" s="72" t="s">
        <v>126</v>
      </c>
      <c r="O86" s="73">
        <v>1291</v>
      </c>
    </row>
    <row r="87" spans="1:15" ht="15" x14ac:dyDescent="0.2">
      <c r="B87" s="22"/>
      <c r="I87" s="64"/>
      <c r="K87" s="64"/>
      <c r="N87" s="72" t="s">
        <v>101</v>
      </c>
      <c r="O87" s="73">
        <v>1131</v>
      </c>
    </row>
    <row r="88" spans="1:15" ht="15" x14ac:dyDescent="0.2">
      <c r="B88" s="22"/>
      <c r="I88" s="64"/>
      <c r="K88" s="64"/>
      <c r="N88" s="72" t="s">
        <v>75</v>
      </c>
      <c r="O88" s="73">
        <v>1161</v>
      </c>
    </row>
    <row r="89" spans="1:15" ht="15" x14ac:dyDescent="0.2">
      <c r="B89" s="22"/>
      <c r="I89" s="64"/>
      <c r="K89" s="64"/>
      <c r="N89" s="72" t="s">
        <v>103</v>
      </c>
      <c r="O89" s="73">
        <v>1134</v>
      </c>
    </row>
    <row r="90" spans="1:15" ht="15" x14ac:dyDescent="0.2">
      <c r="B90" s="22"/>
      <c r="I90" s="64"/>
      <c r="K90" s="64"/>
      <c r="N90" s="72" t="s">
        <v>127</v>
      </c>
      <c r="O90" s="73">
        <v>1211</v>
      </c>
    </row>
    <row r="91" spans="1:15" ht="15" x14ac:dyDescent="0.2">
      <c r="B91" s="22"/>
      <c r="I91" s="64"/>
      <c r="K91" s="64"/>
      <c r="N91" s="72" t="s">
        <v>128</v>
      </c>
      <c r="O91" s="73">
        <v>1831</v>
      </c>
    </row>
    <row r="92" spans="1:15" ht="15" x14ac:dyDescent="0.2">
      <c r="B92" s="22"/>
      <c r="I92" s="64"/>
      <c r="K92" s="64"/>
      <c r="N92" s="72" t="s">
        <v>76</v>
      </c>
      <c r="O92" s="73">
        <v>1290</v>
      </c>
    </row>
    <row r="93" spans="1:15" ht="15" x14ac:dyDescent="0.2">
      <c r="B93" s="22"/>
      <c r="I93" s="64"/>
      <c r="K93" s="64"/>
      <c r="N93" s="72" t="s">
        <v>129</v>
      </c>
      <c r="O93" s="73">
        <v>1163</v>
      </c>
    </row>
    <row r="94" spans="1:15" ht="15" x14ac:dyDescent="0.2">
      <c r="B94" s="22"/>
      <c r="I94" s="64"/>
      <c r="K94" s="64"/>
      <c r="N94" s="72" t="s">
        <v>77</v>
      </c>
      <c r="O94" s="73">
        <v>1413</v>
      </c>
    </row>
    <row r="95" spans="1:15" ht="15" x14ac:dyDescent="0.2">
      <c r="B95" s="22"/>
      <c r="I95" s="64"/>
      <c r="K95" s="64"/>
      <c r="N95" s="72" t="s">
        <v>78</v>
      </c>
      <c r="O95" s="73">
        <v>1482</v>
      </c>
    </row>
    <row r="96" spans="1:15" ht="15" x14ac:dyDescent="0.2">
      <c r="B96" s="22"/>
      <c r="I96" s="64"/>
      <c r="K96" s="64"/>
      <c r="N96" s="72" t="s">
        <v>110</v>
      </c>
      <c r="O96" s="73">
        <v>1790</v>
      </c>
    </row>
    <row r="97" spans="2:15" ht="15" x14ac:dyDescent="0.2">
      <c r="B97" s="22"/>
      <c r="I97" s="64"/>
      <c r="K97" s="64"/>
      <c r="N97" s="72" t="s">
        <v>79</v>
      </c>
      <c r="O97" s="73">
        <v>1142</v>
      </c>
    </row>
    <row r="98" spans="2:15" ht="15" x14ac:dyDescent="0.2">
      <c r="B98" s="22"/>
      <c r="I98" s="64"/>
      <c r="K98" s="64"/>
      <c r="N98" s="72" t="s">
        <v>105</v>
      </c>
      <c r="O98" s="73">
        <v>1137</v>
      </c>
    </row>
    <row r="99" spans="2:15" ht="15" x14ac:dyDescent="0.2">
      <c r="B99" s="22"/>
      <c r="I99" s="64"/>
      <c r="K99" s="64"/>
      <c r="N99" s="72" t="s">
        <v>80</v>
      </c>
      <c r="O99" s="73">
        <v>1741</v>
      </c>
    </row>
    <row r="100" spans="2:15" ht="15" x14ac:dyDescent="0.2">
      <c r="B100" s="22"/>
      <c r="I100" s="64"/>
      <c r="K100" s="64"/>
      <c r="N100" s="72" t="s">
        <v>81</v>
      </c>
      <c r="O100" s="73">
        <v>1713</v>
      </c>
    </row>
    <row r="101" spans="2:15" ht="15" x14ac:dyDescent="0.2">
      <c r="B101" s="22"/>
      <c r="I101" s="64"/>
      <c r="K101" s="64"/>
      <c r="N101" s="72" t="s">
        <v>82</v>
      </c>
      <c r="O101" s="73">
        <v>1725</v>
      </c>
    </row>
    <row r="102" spans="2:15" ht="15" x14ac:dyDescent="0.2">
      <c r="I102" s="64"/>
      <c r="K102" s="64"/>
      <c r="N102" s="72" t="s">
        <v>109</v>
      </c>
      <c r="O102" s="73">
        <v>1714</v>
      </c>
    </row>
    <row r="103" spans="2:15" ht="15" x14ac:dyDescent="0.2">
      <c r="I103" s="64"/>
      <c r="K103" s="64"/>
      <c r="N103" s="72" t="s">
        <v>83</v>
      </c>
      <c r="O103" s="73">
        <v>1716</v>
      </c>
    </row>
    <row r="104" spans="2:15" ht="15" x14ac:dyDescent="0.2">
      <c r="I104" s="64"/>
      <c r="K104" s="64"/>
      <c r="N104" s="72" t="s">
        <v>84</v>
      </c>
      <c r="O104" s="73">
        <v>1751</v>
      </c>
    </row>
    <row r="105" spans="2:15" ht="15" x14ac:dyDescent="0.2">
      <c r="I105" s="64"/>
      <c r="K105" s="64"/>
      <c r="N105" s="72" t="s">
        <v>85</v>
      </c>
      <c r="O105" s="73">
        <v>1171</v>
      </c>
    </row>
    <row r="106" spans="2:15" ht="15" x14ac:dyDescent="0.2">
      <c r="I106" s="64"/>
      <c r="K106" s="64"/>
      <c r="N106" s="72" t="s">
        <v>86</v>
      </c>
      <c r="O106" s="73">
        <v>1451</v>
      </c>
    </row>
    <row r="107" spans="2:15" ht="15" x14ac:dyDescent="0.2">
      <c r="I107" s="64"/>
      <c r="K107" s="64"/>
      <c r="N107" s="72" t="s">
        <v>87</v>
      </c>
      <c r="O107" s="73">
        <v>1717</v>
      </c>
    </row>
    <row r="108" spans="2:15" ht="15" x14ac:dyDescent="0.2">
      <c r="I108" s="64"/>
      <c r="K108" s="64"/>
      <c r="N108" s="72" t="s">
        <v>88</v>
      </c>
      <c r="O108" s="73">
        <v>1724</v>
      </c>
    </row>
    <row r="109" spans="2:15" ht="15" x14ac:dyDescent="0.2">
      <c r="I109" s="64"/>
      <c r="K109" s="64"/>
      <c r="N109" s="72" t="s">
        <v>89</v>
      </c>
      <c r="O109" s="73">
        <v>1173</v>
      </c>
    </row>
    <row r="110" spans="2:15" ht="15" x14ac:dyDescent="0.2">
      <c r="I110" s="64"/>
      <c r="K110" s="64"/>
      <c r="N110" s="72" t="s">
        <v>90</v>
      </c>
      <c r="O110" s="73">
        <v>1718</v>
      </c>
    </row>
    <row r="111" spans="2:15" ht="15" x14ac:dyDescent="0.2">
      <c r="I111" s="64"/>
      <c r="K111" s="64"/>
      <c r="N111" s="72" t="s">
        <v>91</v>
      </c>
      <c r="O111" s="73">
        <v>1201</v>
      </c>
    </row>
    <row r="112" spans="2:15" ht="15" x14ac:dyDescent="0.2">
      <c r="I112" s="64"/>
      <c r="K112" s="64"/>
      <c r="N112" s="72" t="s">
        <v>92</v>
      </c>
      <c r="O112" s="73">
        <v>1719</v>
      </c>
    </row>
    <row r="113" spans="9:15" ht="15" x14ac:dyDescent="0.2">
      <c r="I113" s="64"/>
      <c r="K113" s="64"/>
      <c r="N113" s="72" t="s">
        <v>93</v>
      </c>
      <c r="O113" s="73">
        <v>1431</v>
      </c>
    </row>
    <row r="114" spans="9:15" ht="15" x14ac:dyDescent="0.2">
      <c r="I114" s="64"/>
      <c r="K114" s="64"/>
      <c r="N114" s="72" t="s">
        <v>94</v>
      </c>
      <c r="O114" s="73">
        <v>1727</v>
      </c>
    </row>
    <row r="115" spans="9:15" ht="15" x14ac:dyDescent="0.2">
      <c r="I115" s="64"/>
      <c r="K115" s="64"/>
      <c r="N115" s="72" t="s">
        <v>106</v>
      </c>
      <c r="O115" s="73">
        <v>1162</v>
      </c>
    </row>
    <row r="116" spans="9:15" ht="15" x14ac:dyDescent="0.2">
      <c r="I116" s="64"/>
      <c r="K116" s="64"/>
      <c r="N116" s="72" t="s">
        <v>104</v>
      </c>
      <c r="O116" s="73">
        <v>1135</v>
      </c>
    </row>
    <row r="117" spans="9:15" ht="15" x14ac:dyDescent="0.2">
      <c r="I117" s="64"/>
      <c r="K117" s="64"/>
      <c r="N117" s="72" t="s">
        <v>130</v>
      </c>
      <c r="O117" s="73">
        <v>1140</v>
      </c>
    </row>
    <row r="118" spans="9:15" ht="15" x14ac:dyDescent="0.2">
      <c r="I118" s="64"/>
      <c r="K118" s="64"/>
      <c r="N118" s="72" t="s">
        <v>131</v>
      </c>
      <c r="O118" s="73">
        <v>1130</v>
      </c>
    </row>
    <row r="119" spans="9:15" ht="15" x14ac:dyDescent="0.2">
      <c r="I119" s="64"/>
      <c r="K119" s="64"/>
      <c r="N119" s="72" t="s">
        <v>132</v>
      </c>
      <c r="O119" s="73">
        <v>1120</v>
      </c>
    </row>
    <row r="120" spans="9:15" ht="15" x14ac:dyDescent="0.2">
      <c r="I120" s="64"/>
      <c r="K120" s="64"/>
      <c r="N120" s="72" t="s">
        <v>95</v>
      </c>
      <c r="O120" s="73">
        <v>4202</v>
      </c>
    </row>
    <row r="121" spans="9:15" ht="15" x14ac:dyDescent="0.2">
      <c r="I121" s="64"/>
      <c r="K121" s="64"/>
      <c r="N121" s="72" t="s">
        <v>96</v>
      </c>
      <c r="O121" s="73">
        <v>1181</v>
      </c>
    </row>
    <row r="122" spans="9:15" ht="15" x14ac:dyDescent="0.2">
      <c r="I122" s="64"/>
      <c r="K122" s="64"/>
      <c r="N122" s="72" t="s">
        <v>97</v>
      </c>
      <c r="O122" s="73">
        <v>1174</v>
      </c>
    </row>
    <row r="123" spans="9:15" ht="15" x14ac:dyDescent="0.2">
      <c r="I123" s="64"/>
      <c r="K123" s="64"/>
      <c r="N123" s="72" t="s">
        <v>98</v>
      </c>
      <c r="O123" s="73">
        <v>1422</v>
      </c>
    </row>
    <row r="124" spans="9:15" ht="15" x14ac:dyDescent="0.2">
      <c r="I124" s="64"/>
      <c r="K124" s="64"/>
      <c r="N124" s="72" t="s">
        <v>99</v>
      </c>
      <c r="O124" s="73">
        <v>1720</v>
      </c>
    </row>
    <row r="125" spans="9:15" ht="15" x14ac:dyDescent="0.2">
      <c r="I125" s="64"/>
      <c r="K125" s="64"/>
      <c r="N125" s="72" t="s">
        <v>133</v>
      </c>
      <c r="O125" s="73">
        <v>1592</v>
      </c>
    </row>
    <row r="126" spans="9:15" ht="15" x14ac:dyDescent="0.2">
      <c r="I126" s="64"/>
      <c r="K126" s="64"/>
      <c r="N126" s="72" t="s">
        <v>134</v>
      </c>
      <c r="O126" s="73">
        <v>1591</v>
      </c>
    </row>
    <row r="127" spans="9:15" ht="15" x14ac:dyDescent="0.25">
      <c r="I127" s="64"/>
      <c r="K127" s="64"/>
      <c r="N127" s="78" t="s">
        <v>171</v>
      </c>
      <c r="O127" s="73">
        <v>1791</v>
      </c>
    </row>
    <row r="128" spans="9:15" ht="15" x14ac:dyDescent="0.2">
      <c r="I128" s="64"/>
      <c r="K128" s="64"/>
      <c r="N128" s="72" t="s">
        <v>100</v>
      </c>
      <c r="O128" s="73">
        <v>1444</v>
      </c>
    </row>
    <row r="129" spans="9:11" ht="15" x14ac:dyDescent="0.2">
      <c r="I129" s="64"/>
      <c r="K129" s="64"/>
    </row>
    <row r="130" spans="9:11" ht="15" x14ac:dyDescent="0.2">
      <c r="I130" s="64"/>
      <c r="K130" s="64"/>
    </row>
    <row r="131" spans="9:11" ht="15" x14ac:dyDescent="0.2">
      <c r="I131" s="64"/>
      <c r="K131" s="64"/>
    </row>
    <row r="132" spans="9:11" ht="15" x14ac:dyDescent="0.2">
      <c r="I132" s="64"/>
      <c r="K132" s="64"/>
    </row>
    <row r="133" spans="9:11" ht="15" x14ac:dyDescent="0.2">
      <c r="I133" s="64"/>
      <c r="K133" s="64"/>
    </row>
    <row r="134" spans="9:11" ht="15" x14ac:dyDescent="0.2">
      <c r="I134" s="64"/>
      <c r="K134" s="64"/>
    </row>
    <row r="135" spans="9:11" ht="15" x14ac:dyDescent="0.2">
      <c r="I135" s="64"/>
      <c r="K135" s="64"/>
    </row>
    <row r="136" spans="9:11" ht="15" x14ac:dyDescent="0.2">
      <c r="I136" s="64"/>
      <c r="K136" s="64"/>
    </row>
    <row r="137" spans="9:11" ht="15" x14ac:dyDescent="0.2">
      <c r="I137" s="64"/>
      <c r="K137" s="64"/>
    </row>
    <row r="138" spans="9:11" ht="15" x14ac:dyDescent="0.2">
      <c r="I138" s="64"/>
      <c r="K138" s="64"/>
    </row>
    <row r="139" spans="9:11" ht="15" x14ac:dyDescent="0.2">
      <c r="I139" s="64"/>
      <c r="K139" s="64"/>
    </row>
    <row r="140" spans="9:11" ht="15" x14ac:dyDescent="0.2">
      <c r="I140" s="64"/>
      <c r="K140" s="64"/>
    </row>
    <row r="141" spans="9:11" ht="15" x14ac:dyDescent="0.2">
      <c r="I141" s="64"/>
      <c r="K141" s="64"/>
    </row>
    <row r="142" spans="9:11" ht="15" x14ac:dyDescent="0.2">
      <c r="I142" s="64"/>
      <c r="K142" s="64"/>
    </row>
    <row r="143" spans="9:11" ht="15" x14ac:dyDescent="0.2">
      <c r="I143" s="64"/>
      <c r="K143" s="64"/>
    </row>
    <row r="144" spans="9:11" ht="15" x14ac:dyDescent="0.2">
      <c r="I144" s="64"/>
      <c r="K144" s="64"/>
    </row>
    <row r="145" spans="9:11" ht="15" x14ac:dyDescent="0.2">
      <c r="I145" s="64"/>
      <c r="K145" s="64"/>
    </row>
    <row r="146" spans="9:11" ht="15" x14ac:dyDescent="0.2">
      <c r="I146" s="64"/>
      <c r="K146" s="64"/>
    </row>
    <row r="147" spans="9:11" ht="15" x14ac:dyDescent="0.2">
      <c r="I147" s="64"/>
      <c r="K147" s="64"/>
    </row>
    <row r="148" spans="9:11" ht="15" x14ac:dyDescent="0.2">
      <c r="I148" s="64"/>
      <c r="K148" s="64"/>
    </row>
    <row r="149" spans="9:11" ht="15" x14ac:dyDescent="0.2">
      <c r="I149" s="64"/>
      <c r="K149" s="64"/>
    </row>
    <row r="150" spans="9:11" ht="15" x14ac:dyDescent="0.2">
      <c r="I150" s="64"/>
      <c r="K150" s="64"/>
    </row>
    <row r="151" spans="9:11" ht="15" x14ac:dyDescent="0.2">
      <c r="I151" s="64"/>
      <c r="K151" s="64"/>
    </row>
    <row r="152" spans="9:11" ht="15" x14ac:dyDescent="0.2">
      <c r="I152" s="64"/>
      <c r="K152" s="64"/>
    </row>
    <row r="153" spans="9:11" ht="15" x14ac:dyDescent="0.2">
      <c r="I153" s="64"/>
      <c r="K153" s="64"/>
    </row>
    <row r="154" spans="9:11" ht="15" x14ac:dyDescent="0.2">
      <c r="I154" s="64"/>
      <c r="K154" s="64"/>
    </row>
    <row r="155" spans="9:11" ht="15" x14ac:dyDescent="0.2">
      <c r="I155" s="64"/>
      <c r="K155" s="64"/>
    </row>
    <row r="156" spans="9:11" ht="15" x14ac:dyDescent="0.2">
      <c r="I156" s="64"/>
      <c r="K156" s="64"/>
    </row>
    <row r="157" spans="9:11" ht="15" x14ac:dyDescent="0.2">
      <c r="I157" s="64"/>
      <c r="K157" s="64"/>
    </row>
    <row r="158" spans="9:11" ht="15" x14ac:dyDescent="0.2">
      <c r="I158" s="64"/>
      <c r="K158" s="64"/>
    </row>
    <row r="159" spans="9:11" ht="15" x14ac:dyDescent="0.2">
      <c r="I159" s="64"/>
      <c r="K159" s="64"/>
    </row>
    <row r="160" spans="9:11" ht="15" x14ac:dyDescent="0.2">
      <c r="I160" s="64"/>
      <c r="K160" s="64"/>
    </row>
  </sheetData>
  <mergeCells count="160">
    <mergeCell ref="F68:J68"/>
    <mergeCell ref="K68:L68"/>
    <mergeCell ref="A59:L59"/>
    <mergeCell ref="A43:L43"/>
    <mergeCell ref="A45:L45"/>
    <mergeCell ref="B46:D46"/>
    <mergeCell ref="G46:I46"/>
    <mergeCell ref="K46:L46"/>
    <mergeCell ref="A48:L48"/>
    <mergeCell ref="C53:H53"/>
    <mergeCell ref="I53:L53"/>
    <mergeCell ref="C54:H54"/>
    <mergeCell ref="C55:H55"/>
    <mergeCell ref="I55:L55"/>
    <mergeCell ref="A49:L49"/>
    <mergeCell ref="A50:B50"/>
    <mergeCell ref="C50:H50"/>
    <mergeCell ref="I50:J50"/>
    <mergeCell ref="K50:L50"/>
    <mergeCell ref="A52:L52"/>
    <mergeCell ref="I54:L54"/>
    <mergeCell ref="C56:H56"/>
    <mergeCell ref="I56:L56"/>
    <mergeCell ref="C57:H57"/>
    <mergeCell ref="I57:L57"/>
    <mergeCell ref="C58:H58"/>
    <mergeCell ref="I58:L58"/>
    <mergeCell ref="A60:L60"/>
    <mergeCell ref="A61:E61"/>
    <mergeCell ref="A62:E62"/>
    <mergeCell ref="F61:L61"/>
    <mergeCell ref="F62:L62"/>
    <mergeCell ref="A77:L82"/>
    <mergeCell ref="A63:L63"/>
    <mergeCell ref="A65:E65"/>
    <mergeCell ref="F65:J65"/>
    <mergeCell ref="K65:L65"/>
    <mergeCell ref="A66:E66"/>
    <mergeCell ref="F66:J66"/>
    <mergeCell ref="K66:L66"/>
    <mergeCell ref="A70:E70"/>
    <mergeCell ref="F70:J70"/>
    <mergeCell ref="K70:L70"/>
    <mergeCell ref="A67:E67"/>
    <mergeCell ref="F67:J67"/>
    <mergeCell ref="K67:L67"/>
    <mergeCell ref="A68:E68"/>
    <mergeCell ref="A71:E71"/>
    <mergeCell ref="F71:J71"/>
    <mergeCell ref="K71:L71"/>
    <mergeCell ref="A69:E69"/>
    <mergeCell ref="F69:J69"/>
    <mergeCell ref="K69:L69"/>
    <mergeCell ref="A72:E72"/>
    <mergeCell ref="F72:J72"/>
    <mergeCell ref="K72:L72"/>
    <mergeCell ref="A73:E73"/>
    <mergeCell ref="F73:J73"/>
    <mergeCell ref="K73:L73"/>
    <mergeCell ref="A74:E74"/>
    <mergeCell ref="F74:J74"/>
    <mergeCell ref="K74:L74"/>
    <mergeCell ref="A75:E75"/>
    <mergeCell ref="F75:J75"/>
    <mergeCell ref="K75:L75"/>
    <mergeCell ref="A76:L76"/>
    <mergeCell ref="A1:L1"/>
    <mergeCell ref="G4:I4"/>
    <mergeCell ref="K4:L4"/>
    <mergeCell ref="A6:L6"/>
    <mergeCell ref="A7:L7"/>
    <mergeCell ref="A8:B8"/>
    <mergeCell ref="C8:H8"/>
    <mergeCell ref="I8:J8"/>
    <mergeCell ref="K8:L8"/>
    <mergeCell ref="A9:L9"/>
    <mergeCell ref="B10:H10"/>
    <mergeCell ref="I10:J10"/>
    <mergeCell ref="K10:L10"/>
    <mergeCell ref="I11:J12"/>
    <mergeCell ref="K11:L12"/>
    <mergeCell ref="A13:A14"/>
    <mergeCell ref="B13:H13"/>
    <mergeCell ref="I13:J13"/>
    <mergeCell ref="K13:L13"/>
    <mergeCell ref="B14:H14"/>
    <mergeCell ref="I14:J14"/>
    <mergeCell ref="K14:L14"/>
    <mergeCell ref="A15:A16"/>
    <mergeCell ref="B15:H15"/>
    <mergeCell ref="I15:J15"/>
    <mergeCell ref="K15:L15"/>
    <mergeCell ref="B16:H16"/>
    <mergeCell ref="I16:J16"/>
    <mergeCell ref="K16:L16"/>
    <mergeCell ref="A20:A22"/>
    <mergeCell ref="B20:H20"/>
    <mergeCell ref="I20:J20"/>
    <mergeCell ref="K20:L20"/>
    <mergeCell ref="B21:H21"/>
    <mergeCell ref="I21:J21"/>
    <mergeCell ref="K21:L21"/>
    <mergeCell ref="B22:H22"/>
    <mergeCell ref="I22:J22"/>
    <mergeCell ref="I31:J31"/>
    <mergeCell ref="K31:L31"/>
    <mergeCell ref="B17:H17"/>
    <mergeCell ref="I17:J17"/>
    <mergeCell ref="K17:L17"/>
    <mergeCell ref="K19:L19"/>
    <mergeCell ref="B28:H28"/>
    <mergeCell ref="I28:J28"/>
    <mergeCell ref="K28:L28"/>
    <mergeCell ref="B25:H25"/>
    <mergeCell ref="I25:J25"/>
    <mergeCell ref="K25:L25"/>
    <mergeCell ref="B26:H26"/>
    <mergeCell ref="I26:J26"/>
    <mergeCell ref="K26:L26"/>
    <mergeCell ref="A23:A31"/>
    <mergeCell ref="B23:H23"/>
    <mergeCell ref="I23:J23"/>
    <mergeCell ref="K23:L23"/>
    <mergeCell ref="B24:H24"/>
    <mergeCell ref="I24:J24"/>
    <mergeCell ref="K24:L24"/>
    <mergeCell ref="B27:H27"/>
    <mergeCell ref="I27:J27"/>
    <mergeCell ref="K27:L27"/>
    <mergeCell ref="B32:H32"/>
    <mergeCell ref="I32:J32"/>
    <mergeCell ref="K32:L32"/>
    <mergeCell ref="B29:H29"/>
    <mergeCell ref="I29:J29"/>
    <mergeCell ref="K29:L29"/>
    <mergeCell ref="B30:H30"/>
    <mergeCell ref="I30:J30"/>
    <mergeCell ref="K30:L30"/>
    <mergeCell ref="B31:H31"/>
    <mergeCell ref="A35:A37"/>
    <mergeCell ref="B35:H35"/>
    <mergeCell ref="I35:J35"/>
    <mergeCell ref="K35:L35"/>
    <mergeCell ref="B36:H36"/>
    <mergeCell ref="I36:J36"/>
    <mergeCell ref="K36:L36"/>
    <mergeCell ref="B37:H37"/>
    <mergeCell ref="I37:J37"/>
    <mergeCell ref="K37:L37"/>
    <mergeCell ref="B38:H38"/>
    <mergeCell ref="I38:J38"/>
    <mergeCell ref="K38:L38"/>
    <mergeCell ref="B39:L39"/>
    <mergeCell ref="B40:H40"/>
    <mergeCell ref="I40:J40"/>
    <mergeCell ref="K40:L40"/>
    <mergeCell ref="B41:L41"/>
    <mergeCell ref="A42:H42"/>
    <mergeCell ref="I42:J42"/>
    <mergeCell ref="K42:L42"/>
  </mergeCells>
  <dataValidations count="3">
    <dataValidation type="list" allowBlank="1" showInputMessage="1" showErrorMessage="1" sqref="B30:H31">
      <formula1>$N$1:$N$26</formula1>
    </dataValidation>
    <dataValidation type="list" allowBlank="1" showInputMessage="1" showErrorMessage="1" sqref="C50:H50">
      <formula1>$N$43:$N$128</formula1>
    </dataValidation>
    <dataValidation type="list" allowBlank="1" showInputMessage="1" showErrorMessage="1" sqref="C8:H8">
      <formula1>$N$43:$N$129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2" orientation="portrait" cellComments="atEnd" r:id="rId1"/>
  <rowBreaks count="1" manualBreakCount="1">
    <brk id="42" max="16383" man="1"/>
  </rowBreaks>
  <colBreaks count="1" manualBreakCount="1">
    <brk id="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3" r:id="rId4" name="Button 17">
              <controlPr defaultSize="0" print="0" autoFill="0" autoPict="0" macro="[0]!BUDGET">
                <anchor moveWithCells="1">
                  <from>
                    <xdr:col>1</xdr:col>
                    <xdr:colOff>0</xdr:colOff>
                    <xdr:row>83</xdr:row>
                    <xdr:rowOff>0</xdr:rowOff>
                  </from>
                  <to>
                    <xdr:col>4</xdr:col>
                    <xdr:colOff>247650</xdr:colOff>
                    <xdr:row>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5" name="Button 30">
              <controlPr defaultSize="0" print="0" autoFill="0" autoPict="0" macro="[0]!BOTH">
                <anchor moveWithCells="1" sizeWithCells="1">
                  <from>
                    <xdr:col>9</xdr:col>
                    <xdr:colOff>123825</xdr:colOff>
                    <xdr:row>83</xdr:row>
                    <xdr:rowOff>0</xdr:rowOff>
                  </from>
                  <to>
                    <xdr:col>11</xdr:col>
                    <xdr:colOff>419100</xdr:colOff>
                    <xdr:row>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6" name="Button 163">
              <controlPr defaultSize="0" print="0" autoFill="0" autoPict="0" macro="[0]!AUTHORISATION">
                <anchor moveWithCells="1" sizeWithCells="1">
                  <from>
                    <xdr:col>5</xdr:col>
                    <xdr:colOff>0</xdr:colOff>
                    <xdr:row>83</xdr:row>
                    <xdr:rowOff>0</xdr:rowOff>
                  </from>
                  <to>
                    <xdr:col>8</xdr:col>
                    <xdr:colOff>76200</xdr:colOff>
                    <xdr:row>86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RAS</vt:lpstr>
      <vt:lpstr>RAS!Print_Area</vt:lpstr>
    </vt:vector>
  </TitlesOfParts>
  <Company>TCD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2018-11-20T10:07:34Z</cp:lastPrinted>
  <dcterms:created xsi:type="dcterms:W3CDTF">2013-09-17T14:30:05Z</dcterms:created>
  <dcterms:modified xsi:type="dcterms:W3CDTF">2018-11-23T14:05:50Z</dcterms:modified>
</cp:coreProperties>
</file>